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伊賀陸協\伊賀市陸協HP\伊賀陸協HP\競技会\申込フォーム\"/>
    </mc:Choice>
  </mc:AlternateContent>
  <xr:revisionPtr revIDLastSave="0" documentId="13_ncr:1_{5CBF0BDE-88F5-4DA3-90A1-DC905B7FAC0A}" xr6:coauthVersionLast="47" xr6:coauthVersionMax="47" xr10:uidLastSave="{00000000-0000-0000-0000-000000000000}"/>
  <bookViews>
    <workbookView xWindow="-120" yWindow="-120" windowWidth="29040" windowHeight="15720" xr2:uid="{00000000-000D-0000-FFFF-FFFF00000000}"/>
  </bookViews>
  <sheets>
    <sheet name="申込用紙" sheetId="5" r:id="rId1"/>
    <sheet name="入力規則" sheetId="6" state="hidden" r:id="rId2"/>
  </sheets>
  <definedNames>
    <definedName name="_xlnm._FilterDatabase" localSheetId="0" hidden="1">申込用紙!$N$18:$N$66</definedName>
    <definedName name="_xlnm.Print_Area" localSheetId="0">申込用紙!$A$1:$V$167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5" l="1"/>
  <c r="I9" i="5"/>
  <c r="I8" i="5"/>
  <c r="T35" i="5"/>
  <c r="R35" i="5"/>
  <c r="T18" i="5"/>
  <c r="R36" i="5"/>
  <c r="S36" i="5" s="1"/>
  <c r="T36" i="5"/>
  <c r="U36" i="5" s="1"/>
  <c r="T27" i="5"/>
  <c r="R26" i="5"/>
  <c r="T41" i="5"/>
  <c r="U41" i="5" s="1"/>
  <c r="T40" i="5"/>
  <c r="U40" i="5" s="1"/>
  <c r="T39" i="5"/>
  <c r="U39" i="5" s="1"/>
  <c r="T38" i="5"/>
  <c r="U38" i="5" s="1"/>
  <c r="T37" i="5"/>
  <c r="U37" i="5" s="1"/>
  <c r="R41" i="5"/>
  <c r="S41" i="5" s="1"/>
  <c r="R40" i="5"/>
  <c r="S40" i="5" s="1"/>
  <c r="R39" i="5"/>
  <c r="S39" i="5" s="1"/>
  <c r="R38" i="5"/>
  <c r="S38" i="5" s="1"/>
  <c r="R37" i="5"/>
  <c r="R27" i="5"/>
  <c r="Q36" i="5" l="1"/>
  <c r="H8" i="5"/>
  <c r="R42" i="5"/>
  <c r="Q41" i="5"/>
  <c r="T42" i="5"/>
  <c r="Q39" i="5"/>
  <c r="Q38" i="5"/>
  <c r="Q40" i="5"/>
  <c r="S37" i="5"/>
  <c r="Q37" i="5" s="1"/>
  <c r="Q42" i="5" l="1"/>
  <c r="I11" i="5" s="1"/>
  <c r="I12" i="5" l="1"/>
  <c r="J11" i="5"/>
  <c r="T26" i="5" l="1"/>
  <c r="R18" i="5"/>
  <c r="E2" i="5"/>
  <c r="P12" i="5" s="1"/>
  <c r="H9" i="5" l="1"/>
  <c r="P68" i="5"/>
  <c r="P118" i="5"/>
  <c r="T25" i="5"/>
  <c r="R25" i="5"/>
  <c r="T24" i="5"/>
  <c r="R24" i="5"/>
  <c r="T23" i="5"/>
  <c r="T22" i="5"/>
  <c r="T21" i="5"/>
  <c r="T20" i="5"/>
  <c r="T19" i="5"/>
  <c r="R23" i="5"/>
  <c r="R22" i="5"/>
  <c r="R21" i="5"/>
  <c r="R20" i="5"/>
  <c r="R19" i="5"/>
  <c r="E1" i="5"/>
  <c r="G8" i="5" l="1"/>
  <c r="J8" i="5" s="1"/>
  <c r="R32" i="5"/>
  <c r="T32" i="5"/>
  <c r="G9" i="5"/>
  <c r="J9" i="5" s="1"/>
  <c r="H10" i="5"/>
  <c r="H12" i="5" s="1"/>
  <c r="G10" i="5" l="1"/>
  <c r="G12" i="5" l="1"/>
  <c r="J10" i="5"/>
  <c r="J12" i="5" l="1"/>
  <c r="E4" i="5"/>
</calcChain>
</file>

<file path=xl/sharedStrings.xml><?xml version="1.0" encoding="utf-8"?>
<sst xmlns="http://schemas.openxmlformats.org/spreadsheetml/2006/main" count="414" uniqueCount="99">
  <si>
    <t>円</t>
    <rPh sb="0" eb="1">
      <t>エン</t>
    </rPh>
    <phoneticPr fontId="2"/>
  </si>
  <si>
    <t>男子</t>
    <rPh sb="0" eb="2">
      <t>ダンシ</t>
    </rPh>
    <phoneticPr fontId="2"/>
  </si>
  <si>
    <t>女子</t>
    <rPh sb="0" eb="2">
      <t>ジョシ</t>
    </rPh>
    <phoneticPr fontId="2"/>
  </si>
  <si>
    <t>連絡先住所</t>
    <rPh sb="0" eb="1">
      <t>レン</t>
    </rPh>
    <rPh sb="1" eb="2">
      <t>ラク</t>
    </rPh>
    <rPh sb="2" eb="3">
      <t>サキ</t>
    </rPh>
    <rPh sb="3" eb="4">
      <t>ジュウ</t>
    </rPh>
    <rPh sb="4" eb="5">
      <t>ショ</t>
    </rPh>
    <phoneticPr fontId="2"/>
  </si>
  <si>
    <t>個人種目数</t>
    <rPh sb="0" eb="2">
      <t>コジン</t>
    </rPh>
    <rPh sb="2" eb="4">
      <t>シュモク</t>
    </rPh>
    <rPh sb="4" eb="5">
      <t>スウ</t>
    </rPh>
    <phoneticPr fontId="2"/>
  </si>
  <si>
    <t>種目</t>
    <rPh sb="0" eb="2">
      <t>シュモク</t>
    </rPh>
    <phoneticPr fontId="2"/>
  </si>
  <si>
    <t>E-Mail</t>
    <phoneticPr fontId="2"/>
  </si>
  <si>
    <t>競技者名</t>
    <rPh sb="0" eb="3">
      <t>キョウギシャ</t>
    </rPh>
    <rPh sb="3" eb="4">
      <t>メイ</t>
    </rPh>
    <phoneticPr fontId="2"/>
  </si>
  <si>
    <t>性別</t>
    <rPh sb="0" eb="2">
      <t>セイベツ</t>
    </rPh>
    <phoneticPr fontId="2"/>
  </si>
  <si>
    <t>学年</t>
    <rPh sb="0" eb="2">
      <t>ガクネン</t>
    </rPh>
    <phoneticPr fontId="2"/>
  </si>
  <si>
    <t/>
  </si>
  <si>
    <t>大会名</t>
    <rPh sb="0" eb="2">
      <t>タイカイ</t>
    </rPh>
    <rPh sb="2" eb="3">
      <t>メイ</t>
    </rPh>
    <phoneticPr fontId="2"/>
  </si>
  <si>
    <t>マイル</t>
    <phoneticPr fontId="2"/>
  </si>
  <si>
    <t>男</t>
    <rPh sb="0" eb="1">
      <t>オトコ</t>
    </rPh>
    <phoneticPr fontId="3"/>
  </si>
  <si>
    <t>女</t>
    <rPh sb="0" eb="1">
      <t>オンナ</t>
    </rPh>
    <phoneticPr fontId="3"/>
  </si>
  <si>
    <t>伊賀市ロードレース</t>
    <rPh sb="0" eb="3">
      <t>イガシ</t>
    </rPh>
    <phoneticPr fontId="1"/>
  </si>
  <si>
    <t>A</t>
    <phoneticPr fontId="1"/>
  </si>
  <si>
    <t>B</t>
    <phoneticPr fontId="1"/>
  </si>
  <si>
    <t>C</t>
    <phoneticPr fontId="1"/>
  </si>
  <si>
    <t>D</t>
    <phoneticPr fontId="1"/>
  </si>
  <si>
    <t>E</t>
    <phoneticPr fontId="1"/>
  </si>
  <si>
    <t>F</t>
    <phoneticPr fontId="1"/>
  </si>
  <si>
    <t>男子</t>
    <rPh sb="0" eb="2">
      <t>ダンシ</t>
    </rPh>
    <phoneticPr fontId="1"/>
  </si>
  <si>
    <t>女子</t>
    <rPh sb="0" eb="2">
      <t>ジョシ</t>
    </rPh>
    <phoneticPr fontId="1"/>
  </si>
  <si>
    <t>小学生伊賀地区予選会　（団体申込）</t>
    <rPh sb="0" eb="3">
      <t>ショウガクセイ</t>
    </rPh>
    <rPh sb="3" eb="5">
      <t>イガ</t>
    </rPh>
    <rPh sb="5" eb="7">
      <t>チク</t>
    </rPh>
    <rPh sb="7" eb="9">
      <t>ヨセン</t>
    </rPh>
    <rPh sb="9" eb="10">
      <t>カイ</t>
    </rPh>
    <rPh sb="12" eb="14">
      <t>ダンタイ</t>
    </rPh>
    <rPh sb="14" eb="16">
      <t>モウシコミ</t>
    </rPh>
    <phoneticPr fontId="1"/>
  </si>
  <si>
    <t>合計</t>
    <rPh sb="0" eb="2">
      <t>ゴウケイ</t>
    </rPh>
    <phoneticPr fontId="1"/>
  </si>
  <si>
    <t>参加費</t>
    <rPh sb="0" eb="3">
      <t>サンカヒ</t>
    </rPh>
    <phoneticPr fontId="1"/>
  </si>
  <si>
    <t>小計</t>
    <rPh sb="0" eb="2">
      <t>ショウケイ</t>
    </rPh>
    <phoneticPr fontId="1"/>
  </si>
  <si>
    <t>小6</t>
    <rPh sb="0" eb="1">
      <t>ショウ</t>
    </rPh>
    <phoneticPr fontId="1"/>
  </si>
  <si>
    <t>小5</t>
    <rPh sb="0" eb="1">
      <t>ショウ</t>
    </rPh>
    <phoneticPr fontId="1"/>
  </si>
  <si>
    <t>小4</t>
    <rPh sb="0" eb="1">
      <t>ショウ</t>
    </rPh>
    <phoneticPr fontId="1"/>
  </si>
  <si>
    <t>参加費合計</t>
    <rPh sb="0" eb="2">
      <t>サンカ</t>
    </rPh>
    <rPh sb="2" eb="3">
      <t>ヒ</t>
    </rPh>
    <rPh sb="3" eb="5">
      <t>ゴウケイ</t>
    </rPh>
    <phoneticPr fontId="2"/>
  </si>
  <si>
    <t>※メールは必ずフリーメールでお願いします。</t>
    <phoneticPr fontId="1"/>
  </si>
  <si>
    <t>申込用紙</t>
    <rPh sb="0" eb="2">
      <t>モウシコミ</t>
    </rPh>
    <rPh sb="2" eb="4">
      <t>ヨウシ</t>
    </rPh>
    <phoneticPr fontId="1"/>
  </si>
  <si>
    <t>※注意</t>
    <phoneticPr fontId="1"/>
  </si>
  <si>
    <t>名</t>
    <rPh sb="0" eb="1">
      <t>メイ</t>
    </rPh>
    <phoneticPr fontId="2"/>
  </si>
  <si>
    <t>　　　　　この色のセルに必要事項をご入力ください</t>
    <rPh sb="7" eb="8">
      <t>イロ</t>
    </rPh>
    <rPh sb="12" eb="14">
      <t>ヒツヨウ</t>
    </rPh>
    <rPh sb="14" eb="16">
      <t>ジコウ</t>
    </rPh>
    <rPh sb="18" eb="20">
      <t>ニュウリョク</t>
    </rPh>
    <phoneticPr fontId="1"/>
  </si>
  <si>
    <t>種目</t>
    <rPh sb="0" eb="2">
      <t>シュモク</t>
    </rPh>
    <phoneticPr fontId="1"/>
  </si>
  <si>
    <t>ビブスNO</t>
    <phoneticPr fontId="2"/>
  </si>
  <si>
    <t>所属名</t>
    <rPh sb="0" eb="1">
      <t>トコロ</t>
    </rPh>
    <rPh sb="1" eb="2">
      <t>ゾク</t>
    </rPh>
    <rPh sb="2" eb="3">
      <t>メイ</t>
    </rPh>
    <phoneticPr fontId="2"/>
  </si>
  <si>
    <t>出場者集計</t>
    <rPh sb="0" eb="3">
      <t>シュツジョウシャ</t>
    </rPh>
    <rPh sb="3" eb="5">
      <t>シュウケイ</t>
    </rPh>
    <phoneticPr fontId="2"/>
  </si>
  <si>
    <t>フリースペース</t>
    <phoneticPr fontId="1"/>
  </si>
  <si>
    <t>リレー</t>
    <phoneticPr fontId="1"/>
  </si>
  <si>
    <t>小3</t>
    <rPh sb="0" eb="1">
      <t>ショウ</t>
    </rPh>
    <phoneticPr fontId="1"/>
  </si>
  <si>
    <t>小2</t>
    <rPh sb="0" eb="1">
      <t>ショウ</t>
    </rPh>
    <phoneticPr fontId="1"/>
  </si>
  <si>
    <t>小1</t>
    <rPh sb="0" eb="1">
      <t>ショウ</t>
    </rPh>
    <phoneticPr fontId="1"/>
  </si>
  <si>
    <t>6年100ｍ</t>
    <rPh sb="1" eb="2">
      <t>ネン</t>
    </rPh>
    <phoneticPr fontId="3"/>
  </si>
  <si>
    <t>5年100ｍ</t>
    <rPh sb="1" eb="2">
      <t>ネン</t>
    </rPh>
    <phoneticPr fontId="3"/>
  </si>
  <si>
    <t>4年100ｍ</t>
    <rPh sb="1" eb="2">
      <t>ネン</t>
    </rPh>
    <phoneticPr fontId="3"/>
  </si>
  <si>
    <t>3年60ｍ</t>
    <rPh sb="1" eb="2">
      <t>ネン</t>
    </rPh>
    <phoneticPr fontId="3"/>
  </si>
  <si>
    <t>2年60ｍ</t>
    <rPh sb="1" eb="2">
      <t>ネン</t>
    </rPh>
    <phoneticPr fontId="1"/>
  </si>
  <si>
    <t>1年60ｍ</t>
    <rPh sb="1" eb="2">
      <t>ネン</t>
    </rPh>
    <phoneticPr fontId="1"/>
  </si>
  <si>
    <t>性別</t>
    <rPh sb="0" eb="2">
      <t>セイベツ</t>
    </rPh>
    <phoneticPr fontId="1"/>
  </si>
  <si>
    <t>学年</t>
    <rPh sb="0" eb="2">
      <t>ガクネン</t>
    </rPh>
    <phoneticPr fontId="1"/>
  </si>
  <si>
    <t>大会</t>
    <rPh sb="0" eb="2">
      <t>タイカイ</t>
    </rPh>
    <phoneticPr fontId="1"/>
  </si>
  <si>
    <t>グループ</t>
    <phoneticPr fontId="1"/>
  </si>
  <si>
    <t>ｺﾝﾊﾞｲﾝﾄﾞA</t>
    <phoneticPr fontId="1"/>
  </si>
  <si>
    <t>ｺﾝﾊﾞｲﾝﾄﾞB</t>
    <phoneticPr fontId="1"/>
  </si>
  <si>
    <t>混合4×100mR</t>
    <rPh sb="0" eb="2">
      <t>コンゴウ</t>
    </rPh>
    <phoneticPr fontId="1"/>
  </si>
  <si>
    <t>年長</t>
    <rPh sb="0" eb="2">
      <t>ネンチョウ</t>
    </rPh>
    <phoneticPr fontId="1"/>
  </si>
  <si>
    <t>公認記録</t>
    <rPh sb="0" eb="2">
      <t>コウニン</t>
    </rPh>
    <rPh sb="2" eb="4">
      <t>キロク</t>
    </rPh>
    <phoneticPr fontId="1"/>
  </si>
  <si>
    <t>リレーグループ</t>
    <phoneticPr fontId="1"/>
  </si>
  <si>
    <t>リレー組数</t>
    <rPh sb="3" eb="5">
      <t>クミスウ</t>
    </rPh>
    <phoneticPr fontId="1"/>
  </si>
  <si>
    <t>混合</t>
    <rPh sb="0" eb="2">
      <t>コンゴウ</t>
    </rPh>
    <phoneticPr fontId="1"/>
  </si>
  <si>
    <t>組(リレー)</t>
    <rPh sb="0" eb="1">
      <t>クミ</t>
    </rPh>
    <phoneticPr fontId="1"/>
  </si>
  <si>
    <t>4×100mR-A</t>
  </si>
  <si>
    <t>4×100mR-B</t>
  </si>
  <si>
    <t>4×100mR-C</t>
  </si>
  <si>
    <t>4×100mR-D</t>
  </si>
  <si>
    <t>4×100mR-E</t>
  </si>
  <si>
    <t>4×100mR-F</t>
  </si>
  <si>
    <t>5･6年800ｍ</t>
    <rPh sb="3" eb="4">
      <t>ネン</t>
    </rPh>
    <phoneticPr fontId="1"/>
  </si>
  <si>
    <t>幼年60ｍ</t>
    <rPh sb="0" eb="2">
      <t>ヨウネン</t>
    </rPh>
    <phoneticPr fontId="1"/>
  </si>
  <si>
    <t>混合4×100mR</t>
    <phoneticPr fontId="1"/>
  </si>
  <si>
    <t>公認種目</t>
    <rPh sb="0" eb="2">
      <t>コウニン</t>
    </rPh>
    <rPh sb="2" eb="4">
      <t>シュモク</t>
    </rPh>
    <phoneticPr fontId="1"/>
  </si>
  <si>
    <t>男</t>
    <rPh sb="0" eb="1">
      <t>オトコ</t>
    </rPh>
    <phoneticPr fontId="1"/>
  </si>
  <si>
    <t>女</t>
    <rPh sb="0" eb="1">
      <t>オンナ</t>
    </rPh>
    <phoneticPr fontId="1"/>
  </si>
  <si>
    <t>種目別集計</t>
    <rPh sb="0" eb="3">
      <t>シュモクベツ</t>
    </rPh>
    <rPh sb="3" eb="5">
      <t>シュウケイ</t>
    </rPh>
    <phoneticPr fontId="2"/>
  </si>
  <si>
    <t>4継</t>
    <rPh sb="1" eb="2">
      <t>ツギ</t>
    </rPh>
    <phoneticPr fontId="2"/>
  </si>
  <si>
    <t>所属名</t>
    <rPh sb="0" eb="2">
      <t>ショゾク</t>
    </rPh>
    <rPh sb="2" eb="3">
      <t>メイ</t>
    </rPh>
    <phoneticPr fontId="2"/>
  </si>
  <si>
    <t>ﾌﾘｶﾞﾅ</t>
    <phoneticPr fontId="1"/>
  </si>
  <si>
    <t>組数</t>
    <rPh sb="0" eb="1">
      <t>クミ</t>
    </rPh>
    <rPh sb="1" eb="2">
      <t>スウ</t>
    </rPh>
    <phoneticPr fontId="1"/>
  </si>
  <si>
    <t>OP種目</t>
    <rPh sb="2" eb="4">
      <t>シュモク</t>
    </rPh>
    <phoneticPr fontId="1"/>
  </si>
  <si>
    <t>公認</t>
    <rPh sb="0" eb="2">
      <t>コウニン</t>
    </rPh>
    <phoneticPr fontId="1"/>
  </si>
  <si>
    <t>OP</t>
    <phoneticPr fontId="1"/>
  </si>
  <si>
    <t>※許容人数に間違いがあれば、「Error」と表示されます</t>
    <rPh sb="1" eb="3">
      <t>キョヨウ</t>
    </rPh>
    <rPh sb="3" eb="5">
      <t>ニンズウ</t>
    </rPh>
    <rPh sb="6" eb="8">
      <t>マチガ</t>
    </rPh>
    <rPh sb="22" eb="24">
      <t>ヒョウジ</t>
    </rPh>
    <phoneticPr fontId="1"/>
  </si>
  <si>
    <t>　 人数が正しい場合は、「OK」と表示され、組数が計算されます</t>
    <rPh sb="2" eb="4">
      <t>ニンズウ</t>
    </rPh>
    <rPh sb="5" eb="6">
      <t>タダ</t>
    </rPh>
    <rPh sb="8" eb="10">
      <t>バアイ</t>
    </rPh>
    <rPh sb="17" eb="19">
      <t>ヒョウジ</t>
    </rPh>
    <rPh sb="22" eb="23">
      <t>クミ</t>
    </rPh>
    <rPh sb="23" eb="24">
      <t>スウ</t>
    </rPh>
    <rPh sb="25" eb="27">
      <t>ケイサン</t>
    </rPh>
    <phoneticPr fontId="1"/>
  </si>
  <si>
    <t>シート2</t>
    <phoneticPr fontId="1"/>
  </si>
  <si>
    <t>シート3</t>
    <phoneticPr fontId="1"/>
  </si>
  <si>
    <t>シート1</t>
    <phoneticPr fontId="1"/>
  </si>
  <si>
    <t>参加人数</t>
    <rPh sb="0" eb="2">
      <t>サンカ</t>
    </rPh>
    <rPh sb="2" eb="4">
      <t>ニンズウ</t>
    </rPh>
    <phoneticPr fontId="2"/>
  </si>
  <si>
    <t>　 リレーは男3人＋女3人の合計6名</t>
    <rPh sb="6" eb="7">
      <t>オトコ</t>
    </rPh>
    <rPh sb="8" eb="9">
      <t>ニン</t>
    </rPh>
    <rPh sb="10" eb="11">
      <t>オンナ</t>
    </rPh>
    <rPh sb="12" eb="13">
      <t>ニン</t>
    </rPh>
    <rPh sb="14" eb="16">
      <t>ゴウケイ</t>
    </rPh>
    <rPh sb="17" eb="18">
      <t>メイ</t>
    </rPh>
    <phoneticPr fontId="1"/>
  </si>
  <si>
    <t>このシートには計算式が含まれておりますので、シート保護されています。変更や各団体の名簿からペーストする場合は解除が必要です。　　　　　　　　　解除方法は「校閲→シート保護の解除」を行ってください。</t>
    <rPh sb="7" eb="10">
      <t>ケイサンシキ</t>
    </rPh>
    <rPh sb="11" eb="12">
      <t>フク</t>
    </rPh>
    <rPh sb="34" eb="36">
      <t>ヘンコウ</t>
    </rPh>
    <rPh sb="37" eb="40">
      <t>カクダンタイ</t>
    </rPh>
    <rPh sb="41" eb="43">
      <t>メイボ</t>
    </rPh>
    <rPh sb="51" eb="53">
      <t>バアイ</t>
    </rPh>
    <rPh sb="54" eb="56">
      <t>カイジョ</t>
    </rPh>
    <rPh sb="57" eb="59">
      <t>ヒツヨウ</t>
    </rPh>
    <rPh sb="71" eb="73">
      <t>カイジョ</t>
    </rPh>
    <rPh sb="73" eb="75">
      <t>ホウホウ</t>
    </rPh>
    <phoneticPr fontId="1"/>
  </si>
  <si>
    <t>※県大会公認種目は「公認種目」で、オープン種目は「OP種目」の列で入力して下さい。</t>
    <rPh sb="1" eb="2">
      <t>ケン</t>
    </rPh>
    <rPh sb="2" eb="4">
      <t>タイカイ</t>
    </rPh>
    <rPh sb="4" eb="6">
      <t>コウニン</t>
    </rPh>
    <rPh sb="6" eb="8">
      <t>シュモク</t>
    </rPh>
    <rPh sb="10" eb="12">
      <t>コウニン</t>
    </rPh>
    <rPh sb="12" eb="14">
      <t>シュモク</t>
    </rPh>
    <rPh sb="21" eb="23">
      <t>シュモク</t>
    </rPh>
    <rPh sb="27" eb="29">
      <t>シュモク</t>
    </rPh>
    <rPh sb="31" eb="32">
      <t>レツ</t>
    </rPh>
    <rPh sb="33" eb="35">
      <t>ニュウリョク</t>
    </rPh>
    <rPh sb="37" eb="38">
      <t>クダ</t>
    </rPh>
    <phoneticPr fontId="1"/>
  </si>
  <si>
    <t>※公認記録は　例「15秒21＝15.21」、「2分46秒03＝2:46.03」、「1100点＝1100」と入力お願いします。公認記録がない場合は無記入でお願いします。</t>
    <rPh sb="1" eb="3">
      <t>コウニン</t>
    </rPh>
    <rPh sb="3" eb="5">
      <t>キロク</t>
    </rPh>
    <rPh sb="7" eb="8">
      <t>レイ</t>
    </rPh>
    <rPh sb="11" eb="12">
      <t>ビョウ</t>
    </rPh>
    <rPh sb="24" eb="25">
      <t>フン</t>
    </rPh>
    <rPh sb="27" eb="28">
      <t>ビョウ</t>
    </rPh>
    <rPh sb="45" eb="46">
      <t>テン</t>
    </rPh>
    <rPh sb="53" eb="55">
      <t>ニュウリョク</t>
    </rPh>
    <rPh sb="56" eb="57">
      <t>ネガ</t>
    </rPh>
    <rPh sb="62" eb="64">
      <t>コウニン</t>
    </rPh>
    <rPh sb="64" eb="66">
      <t>キロク</t>
    </rPh>
    <rPh sb="69" eb="71">
      <t>バアイ</t>
    </rPh>
    <rPh sb="72" eb="75">
      <t>ムキニュウ</t>
    </rPh>
    <rPh sb="77" eb="78">
      <t>ネガ</t>
    </rPh>
    <phoneticPr fontId="1"/>
  </si>
  <si>
    <t>小学生伊賀地区予選会（団体申込）</t>
    <rPh sb="0" eb="3">
      <t>ショウガクセイ</t>
    </rPh>
    <rPh sb="3" eb="5">
      <t>イガ</t>
    </rPh>
    <rPh sb="5" eb="7">
      <t>チク</t>
    </rPh>
    <rPh sb="7" eb="9">
      <t>ヨセン</t>
    </rPh>
    <rPh sb="9" eb="10">
      <t>カイ</t>
    </rPh>
    <rPh sb="11" eb="13">
      <t>ダンタイ</t>
    </rPh>
    <rPh sb="13" eb="15">
      <t>モウシコミ</t>
    </rPh>
    <phoneticPr fontId="1"/>
  </si>
  <si>
    <t>合計金額は自動計算になっていますが、念のため各団体にて再度計算してください</t>
    <rPh sb="0" eb="2">
      <t>ゴウケイ</t>
    </rPh>
    <rPh sb="2" eb="4">
      <t>キンガク</t>
    </rPh>
    <rPh sb="5" eb="7">
      <t>ジドウ</t>
    </rPh>
    <rPh sb="7" eb="9">
      <t>ケイサン</t>
    </rPh>
    <rPh sb="18" eb="19">
      <t>ネン</t>
    </rPh>
    <rPh sb="22" eb="23">
      <t>カク</t>
    </rPh>
    <rPh sb="23" eb="25">
      <t>ダンタイ</t>
    </rPh>
    <rPh sb="27" eb="29">
      <t>サイド</t>
    </rPh>
    <rPh sb="29" eb="31">
      <t>ケイサン</t>
    </rPh>
    <phoneticPr fontId="1"/>
  </si>
  <si>
    <t>連絡先（携帯）</t>
    <rPh sb="0" eb="1">
      <t>レン</t>
    </rPh>
    <rPh sb="1" eb="2">
      <t>ラク</t>
    </rPh>
    <rPh sb="2" eb="3">
      <t>サキ</t>
    </rPh>
    <rPh sb="4" eb="6">
      <t>ケイタイ</t>
    </rPh>
    <phoneticPr fontId="2"/>
  </si>
  <si>
    <t>申込責任者名</t>
    <rPh sb="0" eb="1">
      <t>サル</t>
    </rPh>
    <rPh sb="1" eb="2">
      <t>コミ</t>
    </rPh>
    <rPh sb="2" eb="3">
      <t>セキ</t>
    </rPh>
    <rPh sb="3" eb="4">
      <t>ニン</t>
    </rPh>
    <rPh sb="4" eb="5">
      <t>シャ</t>
    </rPh>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</si>
</sst>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quot;年度&quot;"/>
    <numFmt numFmtId="177" formatCode="####&quot;年度&quot;"/>
    <numFmt numFmtId="178" formatCode="####&quot;円&quot;"/>
    <numFmt numFmtId="179" formatCode="0_ "/>
    <numFmt numFmtId="180" formatCode="#,###"/>
    <numFmt numFmtId="181" formatCode="####"/>
    <numFmt numFmtId="182" formatCode="#,##0_);[Red]\(#,##0\)"/>
    <numFmt numFmtId="183" formatCode="#"/>
    <numFmt numFmtId="184" formatCode="&quot;¥&quot;#,##0_);[Red]\(&quot;¥&quot;#,##0\)"/>
  </numFmts>
  <fonts count="2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Century"/>
      <family val="1"/>
    </font>
    <font>
      <sz val="10"/>
      <name val="ＭＳ Ｐ明朝"/>
      <family val="1"/>
      <charset val="128"/>
    </font>
    <font>
      <sz val="10"/>
      <name val="Century"/>
      <family val="1"/>
    </font>
    <font>
      <sz val="10"/>
      <name val="ＭＳ ゴシック"/>
      <family val="3"/>
      <charset val="128"/>
    </font>
    <font>
      <sz val="10"/>
      <color theme="1"/>
      <name val="ＭＳ Ｐゴシック"/>
      <family val="3"/>
      <charset val="128"/>
      <scheme val="minor"/>
    </font>
    <font>
      <sz val="10"/>
      <color theme="1"/>
      <name val="ＭＳ Ｐゴシック"/>
      <family val="2"/>
      <charset val="128"/>
      <scheme val="minor"/>
    </font>
    <font>
      <sz val="12"/>
      <name val="ＭＳ Ｐゴシック"/>
      <family val="3"/>
      <charset val="128"/>
    </font>
    <font>
      <sz val="11"/>
      <name val="ＭＳ Ｐゴシック"/>
      <family val="3"/>
      <charset val="128"/>
    </font>
    <font>
      <b/>
      <sz val="12"/>
      <name val="ＭＳ Ｐゴシック"/>
      <family val="3"/>
      <charset val="128"/>
    </font>
    <font>
      <b/>
      <sz val="11"/>
      <color rgb="FFFF0000"/>
      <name val="ＭＳ Ｐゴシック"/>
      <family val="3"/>
      <charset val="128"/>
    </font>
    <font>
      <b/>
      <sz val="16"/>
      <name val="ＭＳ Ｐゴシック"/>
      <family val="3"/>
      <charset val="128"/>
    </font>
    <font>
      <sz val="10"/>
      <color rgb="FFFF0000"/>
      <name val="ＭＳ Ｐゴシック"/>
      <family val="3"/>
      <charset val="128"/>
    </font>
    <font>
      <b/>
      <sz val="16"/>
      <color rgb="FFFF0000"/>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color rgb="FFFF0000"/>
      <name val="ＭＳ Ｐゴシック"/>
      <family val="3"/>
      <charset val="128"/>
    </font>
    <font>
      <b/>
      <sz val="9"/>
      <name val="ＭＳ Ｐゴシック"/>
      <family val="3"/>
      <charset val="128"/>
    </font>
    <font>
      <sz val="11"/>
      <color indexed="12"/>
      <name val="ＭＳ Ｐゴシック"/>
      <family val="3"/>
      <charset val="128"/>
    </font>
    <font>
      <sz val="8"/>
      <name val="ＭＳ Ｐゴシック"/>
      <family val="3"/>
      <charset val="128"/>
    </font>
    <font>
      <sz val="11"/>
      <color rgb="FFFF0000"/>
      <name val="ＭＳ Ｐゴシック"/>
      <family val="3"/>
      <charset val="128"/>
    </font>
    <font>
      <b/>
      <sz val="18"/>
      <color rgb="FFFF0000"/>
      <name val="ＭＳ Ｐゴシック"/>
      <family val="3"/>
      <charset val="128"/>
    </font>
    <font>
      <b/>
      <sz val="10"/>
      <name val="ＭＳ Ｐゴシック"/>
      <family val="3"/>
      <charset val="128"/>
    </font>
    <font>
      <b/>
      <sz val="12"/>
      <color rgb="FFFF0000"/>
      <name val="ＭＳ Ｐゴシック"/>
      <family val="3"/>
      <charset val="128"/>
    </font>
    <font>
      <b/>
      <sz val="1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99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top/>
      <bottom style="dotted">
        <color auto="1"/>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s>
  <cellStyleXfs count="1">
    <xf numFmtId="0" fontId="0" fillId="0" borderId="0">
      <alignment vertical="center"/>
    </xf>
  </cellStyleXfs>
  <cellXfs count="198">
    <xf numFmtId="0" fontId="0" fillId="0" borderId="0" xfId="0">
      <alignment vertical="center"/>
    </xf>
    <xf numFmtId="0" fontId="7" fillId="0" borderId="0" xfId="0" applyFont="1">
      <alignment vertical="center"/>
    </xf>
    <xf numFmtId="0" fontId="6" fillId="0" borderId="0" xfId="0" applyFont="1" applyProtection="1">
      <alignment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4" fillId="0" borderId="0" xfId="0" applyFont="1" applyProtection="1">
      <alignment vertical="center"/>
      <protection hidden="1"/>
    </xf>
    <xf numFmtId="0" fontId="7" fillId="0" borderId="0" xfId="0" applyFont="1" applyAlignment="1">
      <alignment horizontal="center" vertical="center"/>
    </xf>
    <xf numFmtId="3" fontId="7" fillId="0" borderId="0" xfId="0" applyNumberFormat="1" applyFont="1" applyAlignment="1">
      <alignment horizontal="center"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0" fontId="8" fillId="0" borderId="0" xfId="0" applyFont="1">
      <alignment vertical="center"/>
    </xf>
    <xf numFmtId="0" fontId="6" fillId="0" borderId="0" xfId="0" applyFont="1" applyAlignment="1" applyProtection="1">
      <alignment horizontal="center" vertical="center"/>
      <protection hidden="1"/>
    </xf>
    <xf numFmtId="0" fontId="9" fillId="0" borderId="0" xfId="0" applyFont="1" applyProtection="1">
      <alignment vertical="center"/>
      <protection hidden="1"/>
    </xf>
    <xf numFmtId="176" fontId="11" fillId="0" borderId="0" xfId="0" applyNumberFormat="1" applyFont="1" applyProtection="1">
      <alignment vertical="center"/>
      <protection hidden="1"/>
    </xf>
    <xf numFmtId="0" fontId="13" fillId="0" borderId="0" xfId="0" applyFont="1" applyProtection="1">
      <alignment vertical="center"/>
      <protection hidden="1"/>
    </xf>
    <xf numFmtId="176" fontId="14" fillId="0" borderId="0" xfId="0" applyNumberFormat="1" applyFont="1" applyAlignment="1" applyProtection="1">
      <protection hidden="1"/>
    </xf>
    <xf numFmtId="0" fontId="14" fillId="0" borderId="0" xfId="0" applyFont="1" applyAlignment="1" applyProtection="1">
      <alignment vertical="top" wrapText="1"/>
      <protection hidden="1"/>
    </xf>
    <xf numFmtId="0" fontId="10" fillId="0" borderId="4" xfId="0" applyFont="1" applyBorder="1" applyAlignment="1" applyProtection="1">
      <alignment horizontal="right" vertical="center" indent="1"/>
      <protection hidden="1"/>
    </xf>
    <xf numFmtId="0" fontId="13" fillId="0" borderId="4"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6" fillId="5" borderId="4" xfId="0" applyFont="1" applyFill="1" applyBorder="1" applyAlignment="1" applyProtection="1">
      <alignment horizontal="left" vertical="center"/>
      <protection hidden="1"/>
    </xf>
    <xf numFmtId="0" fontId="14" fillId="0" borderId="0" xfId="0" applyFont="1" applyAlignment="1" applyProtection="1">
      <alignment vertical="center" wrapText="1"/>
      <protection hidden="1"/>
    </xf>
    <xf numFmtId="180" fontId="15" fillId="0" borderId="4" xfId="0" applyNumberFormat="1" applyFont="1" applyBorder="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4" fillId="0" borderId="4" xfId="0" applyFont="1" applyBorder="1" applyAlignment="1" applyProtection="1">
      <alignment horizontal="left" vertical="center" wrapText="1"/>
      <protection hidden="1"/>
    </xf>
    <xf numFmtId="0" fontId="9" fillId="0" borderId="0" xfId="0" applyFont="1" applyAlignment="1" applyProtection="1">
      <alignment horizontal="center" vertical="center"/>
      <protection hidden="1"/>
    </xf>
    <xf numFmtId="0" fontId="17" fillId="5" borderId="1" xfId="0" applyFont="1" applyFill="1" applyBorder="1" applyAlignment="1" applyProtection="1">
      <alignment horizontal="center" vertical="center"/>
      <protection hidden="1"/>
    </xf>
    <xf numFmtId="0" fontId="9" fillId="3" borderId="20" xfId="0" applyFont="1" applyFill="1" applyBorder="1" applyAlignment="1" applyProtection="1">
      <alignment horizontal="right" vertical="center" indent="1"/>
      <protection hidden="1"/>
    </xf>
    <xf numFmtId="0" fontId="9" fillId="3" borderId="34" xfId="0" applyFont="1" applyFill="1" applyBorder="1" applyAlignment="1" applyProtection="1">
      <alignment horizontal="right" vertical="center" indent="1"/>
      <protection hidden="1"/>
    </xf>
    <xf numFmtId="182" fontId="18" fillId="5" borderId="1" xfId="0" applyNumberFormat="1" applyFont="1" applyFill="1" applyBorder="1" applyAlignment="1" applyProtection="1">
      <alignment horizontal="center" vertical="center"/>
      <protection hidden="1"/>
    </xf>
    <xf numFmtId="181" fontId="9" fillId="5" borderId="8" xfId="0" applyNumberFormat="1" applyFont="1" applyFill="1" applyBorder="1" applyProtection="1">
      <alignment vertical="center"/>
      <protection hidden="1"/>
    </xf>
    <xf numFmtId="0" fontId="9" fillId="3" borderId="20" xfId="0" applyFont="1" applyFill="1" applyBorder="1" applyAlignment="1" applyProtection="1">
      <alignment horizontal="center" vertical="center"/>
      <protection hidden="1"/>
    </xf>
    <xf numFmtId="0" fontId="9" fillId="3" borderId="34" xfId="0" applyFont="1" applyFill="1" applyBorder="1" applyProtection="1">
      <alignment vertical="center"/>
      <protection hidden="1"/>
    </xf>
    <xf numFmtId="181" fontId="9" fillId="5" borderId="2" xfId="0" applyNumberFormat="1" applyFont="1" applyFill="1" applyBorder="1" applyAlignment="1" applyProtection="1">
      <alignment horizontal="center" vertical="center"/>
      <protection hidden="1"/>
    </xf>
    <xf numFmtId="181" fontId="11" fillId="5" borderId="2" xfId="0" applyNumberFormat="1" applyFont="1" applyFill="1" applyBorder="1" applyAlignment="1" applyProtection="1">
      <alignment horizontal="center" vertical="center" shrinkToFit="1"/>
      <protection hidden="1"/>
    </xf>
    <xf numFmtId="0" fontId="17" fillId="5" borderId="1" xfId="0" applyFont="1" applyFill="1" applyBorder="1" applyProtection="1">
      <alignment vertical="center"/>
      <protection hidden="1"/>
    </xf>
    <xf numFmtId="0" fontId="17" fillId="5" borderId="6" xfId="0" applyFont="1" applyFill="1" applyBorder="1" applyAlignment="1" applyProtection="1">
      <alignment horizontal="center" vertical="center"/>
      <protection hidden="1"/>
    </xf>
    <xf numFmtId="0" fontId="17" fillId="5" borderId="2" xfId="0" applyFont="1" applyFill="1" applyBorder="1" applyAlignment="1" applyProtection="1">
      <alignment horizontal="center" vertical="center"/>
      <protection hidden="1"/>
    </xf>
    <xf numFmtId="0" fontId="9" fillId="3" borderId="6" xfId="0" applyFont="1" applyFill="1" applyBorder="1" applyProtection="1">
      <alignment vertical="center"/>
      <protection hidden="1"/>
    </xf>
    <xf numFmtId="0" fontId="17" fillId="5" borderId="0" xfId="0" applyFont="1" applyFill="1" applyAlignment="1" applyProtection="1">
      <alignment horizontal="center" vertical="center"/>
      <protection hidden="1"/>
    </xf>
    <xf numFmtId="0" fontId="9" fillId="5" borderId="49" xfId="0" applyFont="1" applyFill="1" applyBorder="1" applyProtection="1">
      <alignment vertical="center"/>
      <protection hidden="1"/>
    </xf>
    <xf numFmtId="181" fontId="17" fillId="5" borderId="8" xfId="0" applyNumberFormat="1" applyFont="1" applyFill="1" applyBorder="1" applyAlignment="1" applyProtection="1">
      <alignment vertical="center" shrinkToFit="1"/>
      <protection hidden="1"/>
    </xf>
    <xf numFmtId="0" fontId="9" fillId="3" borderId="26" xfId="0" applyFont="1" applyFill="1" applyBorder="1" applyAlignment="1" applyProtection="1">
      <alignment horizontal="center" vertical="center"/>
      <protection hidden="1"/>
    </xf>
    <xf numFmtId="0" fontId="9" fillId="3" borderId="35" xfId="0" applyFont="1" applyFill="1" applyBorder="1" applyProtection="1">
      <alignment vertical="center"/>
      <protection hidden="1"/>
    </xf>
    <xf numFmtId="5" fontId="18" fillId="5" borderId="1" xfId="0" applyNumberFormat="1" applyFont="1" applyFill="1" applyBorder="1" applyAlignment="1" applyProtection="1">
      <alignment horizontal="center" vertical="center"/>
      <protection hidden="1"/>
    </xf>
    <xf numFmtId="0" fontId="9" fillId="0" borderId="0" xfId="0" applyFont="1" applyAlignment="1" applyProtection="1">
      <protection hidden="1"/>
    </xf>
    <xf numFmtId="0" fontId="9" fillId="2" borderId="0" xfId="0" applyFont="1" applyFill="1" applyAlignment="1" applyProtection="1">
      <alignment horizontal="center"/>
      <protection hidden="1"/>
    </xf>
    <xf numFmtId="0" fontId="9" fillId="2" borderId="0" xfId="0" applyFont="1" applyFill="1" applyAlignment="1" applyProtection="1">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0" fontId="20" fillId="2" borderId="0" xfId="0" applyFont="1" applyFill="1" applyProtection="1">
      <alignment vertical="center"/>
      <protection hidden="1"/>
    </xf>
    <xf numFmtId="0" fontId="20" fillId="2" borderId="3" xfId="0" applyFont="1" applyFill="1" applyBorder="1" applyProtection="1">
      <alignment vertical="center"/>
      <protection hidden="1"/>
    </xf>
    <xf numFmtId="0" fontId="19" fillId="2" borderId="3" xfId="0" applyFont="1" applyFill="1" applyBorder="1" applyProtection="1">
      <alignment vertical="center"/>
      <protection hidden="1"/>
    </xf>
    <xf numFmtId="0" fontId="17" fillId="0" borderId="0" xfId="0" applyFont="1" applyProtection="1">
      <alignment vertical="center"/>
      <protection hidden="1"/>
    </xf>
    <xf numFmtId="0" fontId="17" fillId="3" borderId="7" xfId="0" applyFont="1" applyFill="1" applyBorder="1" applyAlignment="1" applyProtection="1">
      <alignment horizontal="center" vertical="center"/>
      <protection hidden="1"/>
    </xf>
    <xf numFmtId="0" fontId="17" fillId="3" borderId="8" xfId="0"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protection hidden="1"/>
    </xf>
    <xf numFmtId="0" fontId="17" fillId="3" borderId="9" xfId="0" applyFont="1" applyFill="1" applyBorder="1" applyAlignment="1" applyProtection="1">
      <alignment horizontal="center" vertical="center"/>
      <protection hidden="1"/>
    </xf>
    <xf numFmtId="0" fontId="17" fillId="3" borderId="22" xfId="0" applyFont="1" applyFill="1" applyBorder="1" applyAlignment="1" applyProtection="1">
      <alignment horizontal="center" vertical="center"/>
      <protection hidden="1"/>
    </xf>
    <xf numFmtId="0" fontId="17" fillId="7" borderId="36" xfId="0" applyFont="1" applyFill="1" applyBorder="1" applyAlignment="1" applyProtection="1">
      <alignment horizontal="center" vertical="center"/>
      <protection hidden="1"/>
    </xf>
    <xf numFmtId="0" fontId="17" fillId="7" borderId="37" xfId="0" applyFont="1" applyFill="1" applyBorder="1" applyAlignment="1" applyProtection="1">
      <alignment horizontal="center" vertical="center"/>
      <protection hidden="1"/>
    </xf>
    <xf numFmtId="0" fontId="17" fillId="8" borderId="44" xfId="0" applyFont="1" applyFill="1" applyBorder="1" applyAlignment="1" applyProtection="1">
      <alignment horizontal="center" vertical="center"/>
      <protection hidden="1"/>
    </xf>
    <xf numFmtId="0" fontId="17" fillId="8" borderId="45" xfId="0"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0" borderId="18"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18" fillId="3" borderId="14" xfId="0" applyFont="1" applyFill="1" applyBorder="1" applyAlignment="1" applyProtection="1">
      <alignment horizontal="center" vertical="center"/>
      <protection hidden="1"/>
    </xf>
    <xf numFmtId="0" fontId="17" fillId="4" borderId="16" xfId="0" applyFont="1" applyFill="1" applyBorder="1" applyAlignment="1" applyProtection="1">
      <alignment horizontal="center" vertical="center"/>
      <protection hidden="1"/>
    </xf>
    <xf numFmtId="0" fontId="17" fillId="4" borderId="16" xfId="0" applyFont="1" applyFill="1" applyBorder="1" applyProtection="1">
      <alignment vertical="center"/>
      <protection hidden="1"/>
    </xf>
    <xf numFmtId="49" fontId="17" fillId="4" borderId="16" xfId="0" applyNumberFormat="1" applyFont="1" applyFill="1" applyBorder="1" applyAlignment="1" applyProtection="1">
      <alignment horizontal="center" vertical="center"/>
      <protection hidden="1"/>
    </xf>
    <xf numFmtId="49" fontId="17" fillId="4" borderId="17" xfId="0" applyNumberFormat="1" applyFont="1" applyFill="1" applyBorder="1" applyAlignment="1" applyProtection="1">
      <alignment horizontal="center" vertical="center"/>
      <protection hidden="1"/>
    </xf>
    <xf numFmtId="0" fontId="17" fillId="4" borderId="39" xfId="0" applyFont="1" applyFill="1" applyBorder="1" applyAlignment="1" applyProtection="1">
      <alignment horizontal="center" vertical="center"/>
      <protection hidden="1"/>
    </xf>
    <xf numFmtId="0" fontId="17" fillId="4" borderId="47"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locked="0" hidden="1"/>
    </xf>
    <xf numFmtId="0" fontId="17" fillId="5" borderId="8" xfId="0" applyFont="1" applyFill="1" applyBorder="1" applyProtection="1">
      <alignment vertical="center"/>
      <protection hidden="1"/>
    </xf>
    <xf numFmtId="0" fontId="17" fillId="4" borderId="16" xfId="0" applyFont="1" applyFill="1" applyBorder="1" applyAlignment="1" applyProtection="1">
      <alignment horizontal="left" vertical="center"/>
      <protection hidden="1"/>
    </xf>
    <xf numFmtId="0" fontId="21" fillId="5" borderId="5" xfId="0" applyFont="1" applyFill="1" applyBorder="1" applyProtection="1">
      <alignment vertical="center"/>
      <protection hidden="1"/>
    </xf>
    <xf numFmtId="0" fontId="17" fillId="5" borderId="53"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21" fillId="5" borderId="6" xfId="0" applyFont="1" applyFill="1" applyBorder="1" applyProtection="1">
      <alignment vertical="center"/>
      <protection hidden="1"/>
    </xf>
    <xf numFmtId="183" fontId="22" fillId="5" borderId="7" xfId="0" applyNumberFormat="1" applyFont="1" applyFill="1" applyBorder="1" applyAlignment="1" applyProtection="1">
      <alignment horizontal="center" vertical="center"/>
      <protection hidden="1"/>
    </xf>
    <xf numFmtId="0" fontId="17" fillId="5" borderId="10" xfId="0" applyFont="1" applyFill="1" applyBorder="1" applyAlignment="1" applyProtection="1">
      <alignment horizontal="center" vertical="center"/>
      <protection hidden="1"/>
    </xf>
    <xf numFmtId="0" fontId="18" fillId="3" borderId="19" xfId="0" applyFont="1" applyFill="1" applyBorder="1" applyAlignment="1" applyProtection="1">
      <alignment horizontal="center" vertical="center"/>
      <protection hidden="1"/>
    </xf>
    <xf numFmtId="0" fontId="17" fillId="4" borderId="24" xfId="0" applyFont="1" applyFill="1" applyBorder="1" applyAlignment="1" applyProtection="1">
      <alignment horizontal="center" vertical="center"/>
      <protection hidden="1"/>
    </xf>
    <xf numFmtId="0" fontId="17" fillId="4" borderId="24" xfId="0" applyFont="1" applyFill="1" applyBorder="1" applyProtection="1">
      <alignment vertical="center"/>
      <protection hidden="1"/>
    </xf>
    <xf numFmtId="49" fontId="17" fillId="4" borderId="24" xfId="0" applyNumberFormat="1" applyFont="1" applyFill="1" applyBorder="1" applyAlignment="1" applyProtection="1">
      <alignment horizontal="center" vertical="center"/>
      <protection hidden="1"/>
    </xf>
    <xf numFmtId="49" fontId="17" fillId="4" borderId="25" xfId="0" applyNumberFormat="1" applyFont="1" applyFill="1" applyBorder="1" applyAlignment="1" applyProtection="1">
      <alignment horizontal="center" vertical="center"/>
      <protection hidden="1"/>
    </xf>
    <xf numFmtId="0" fontId="17" fillId="4" borderId="48" xfId="0" applyFont="1" applyFill="1" applyBorder="1" applyAlignment="1" applyProtection="1">
      <alignment horizontal="center" vertical="center"/>
      <protection hidden="1"/>
    </xf>
    <xf numFmtId="183" fontId="9" fillId="5" borderId="1" xfId="0" applyNumberFormat="1" applyFont="1" applyFill="1" applyBorder="1" applyAlignment="1" applyProtection="1">
      <alignment horizontal="center" vertical="center"/>
      <protection hidden="1"/>
    </xf>
    <xf numFmtId="181" fontId="11" fillId="5" borderId="1" xfId="0" applyNumberFormat="1" applyFont="1" applyFill="1" applyBorder="1" applyAlignment="1" applyProtection="1">
      <alignment horizontal="center" vertical="center" shrinkToFit="1"/>
      <protection hidden="1"/>
    </xf>
    <xf numFmtId="0" fontId="17" fillId="9" borderId="54" xfId="0" applyFont="1" applyFill="1" applyBorder="1" applyAlignment="1" applyProtection="1">
      <alignment horizontal="center" vertical="center"/>
      <protection hidden="1"/>
    </xf>
    <xf numFmtId="0" fontId="9" fillId="0" borderId="55" xfId="0" applyFont="1" applyBorder="1" applyAlignment="1" applyProtection="1">
      <alignment horizontal="center" vertical="center"/>
      <protection hidden="1"/>
    </xf>
    <xf numFmtId="49" fontId="17" fillId="4" borderId="56" xfId="0" applyNumberFormat="1" applyFont="1" applyFill="1" applyBorder="1" applyAlignment="1" applyProtection="1">
      <alignment horizontal="center" vertical="center"/>
      <protection locked="0" hidden="1"/>
    </xf>
    <xf numFmtId="49" fontId="17" fillId="4" borderId="57" xfId="0" applyNumberFormat="1" applyFont="1" applyFill="1" applyBorder="1" applyAlignment="1" applyProtection="1">
      <alignment horizontal="center" vertical="center"/>
      <protection locked="0" hidden="1"/>
    </xf>
    <xf numFmtId="181" fontId="9" fillId="5" borderId="1" xfId="0" applyNumberFormat="1" applyFont="1" applyFill="1" applyBorder="1" applyProtection="1">
      <alignment vertical="center"/>
      <protection hidden="1"/>
    </xf>
    <xf numFmtId="0" fontId="17" fillId="4" borderId="42" xfId="0" applyFont="1" applyFill="1" applyBorder="1" applyAlignment="1" applyProtection="1">
      <alignment horizontal="center" vertical="center"/>
      <protection hidden="1"/>
    </xf>
    <xf numFmtId="179" fontId="17" fillId="5" borderId="52" xfId="0" applyNumberFormat="1" applyFont="1" applyFill="1" applyBorder="1" applyAlignment="1" applyProtection="1">
      <alignment horizontal="center" vertical="center"/>
      <protection hidden="1"/>
    </xf>
    <xf numFmtId="179" fontId="17" fillId="5" borderId="8" xfId="0" applyNumberFormat="1" applyFont="1" applyFill="1" applyBorder="1" applyAlignment="1" applyProtection="1">
      <alignment horizontal="center" vertical="center"/>
      <protection hidden="1"/>
    </xf>
    <xf numFmtId="0" fontId="17" fillId="0" borderId="1" xfId="0" applyFont="1" applyBorder="1" applyProtection="1">
      <alignment vertical="center"/>
      <protection hidden="1"/>
    </xf>
    <xf numFmtId="0" fontId="19" fillId="2" borderId="0" xfId="0" applyFont="1" applyFill="1" applyProtection="1">
      <alignment vertical="center"/>
      <protection hidden="1"/>
    </xf>
    <xf numFmtId="0" fontId="9" fillId="0" borderId="3" xfId="0" applyFont="1" applyBorder="1" applyProtection="1">
      <alignment vertical="center"/>
      <protection hidden="1"/>
    </xf>
    <xf numFmtId="49" fontId="17" fillId="4" borderId="41" xfId="0" applyNumberFormat="1" applyFont="1" applyFill="1" applyBorder="1" applyAlignment="1" applyProtection="1">
      <alignment horizontal="center" vertical="center"/>
      <protection hidden="1"/>
    </xf>
    <xf numFmtId="49" fontId="17" fillId="4" borderId="43" xfId="0" applyNumberFormat="1" applyFont="1" applyFill="1" applyBorder="1" applyAlignment="1" applyProtection="1">
      <alignment horizontal="center" vertical="center"/>
      <protection hidden="1"/>
    </xf>
    <xf numFmtId="49" fontId="17" fillId="4" borderId="37" xfId="0" applyNumberFormat="1" applyFont="1" applyFill="1" applyBorder="1" applyAlignment="1" applyProtection="1">
      <alignment horizontal="center" vertical="center"/>
      <protection hidden="1"/>
    </xf>
    <xf numFmtId="0" fontId="25" fillId="5" borderId="10" xfId="0" applyFont="1" applyFill="1" applyBorder="1" applyAlignment="1" applyProtection="1">
      <alignment horizontal="center" vertical="center"/>
      <protection hidden="1"/>
    </xf>
    <xf numFmtId="183" fontId="17" fillId="5" borderId="51" xfId="0" applyNumberFormat="1" applyFont="1" applyFill="1" applyBorder="1" applyAlignment="1" applyProtection="1">
      <alignment horizontal="center" vertical="center"/>
      <protection hidden="1"/>
    </xf>
    <xf numFmtId="183" fontId="17" fillId="5" borderId="7" xfId="0" applyNumberFormat="1" applyFont="1" applyFill="1" applyBorder="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0" fontId="17" fillId="0" borderId="28" xfId="0" applyFont="1" applyBorder="1" applyAlignment="1" applyProtection="1">
      <alignment horizontal="left" vertical="center"/>
      <protection hidden="1"/>
    </xf>
    <xf numFmtId="0" fontId="17" fillId="0" borderId="29" xfId="0" applyFont="1" applyBorder="1" applyAlignment="1" applyProtection="1">
      <alignment horizontal="left" vertical="center"/>
      <protection hidden="1"/>
    </xf>
    <xf numFmtId="0" fontId="17" fillId="0" borderId="30" xfId="0" applyFont="1" applyBorder="1" applyAlignment="1" applyProtection="1">
      <alignment horizontal="left" vertical="center"/>
      <protection hidden="1"/>
    </xf>
    <xf numFmtId="0" fontId="19" fillId="0" borderId="50" xfId="0" applyFont="1" applyBorder="1" applyProtection="1">
      <alignment vertical="center"/>
      <protection hidden="1"/>
    </xf>
    <xf numFmtId="0" fontId="19" fillId="0" borderId="0" xfId="0" applyFont="1" applyProtection="1">
      <alignment vertical="center"/>
      <protection hidden="1"/>
    </xf>
    <xf numFmtId="183" fontId="18" fillId="3" borderId="6" xfId="0" applyNumberFormat="1" applyFont="1" applyFill="1" applyBorder="1" applyAlignment="1" applyProtection="1">
      <alignment horizontal="center" vertical="center"/>
      <protection hidden="1"/>
    </xf>
    <xf numFmtId="0" fontId="18" fillId="3" borderId="4"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3" borderId="8" xfId="0" applyFont="1" applyFill="1" applyBorder="1" applyAlignment="1" applyProtection="1">
      <alignment horizontal="center" vertical="center"/>
      <protection hidden="1"/>
    </xf>
    <xf numFmtId="183" fontId="18" fillId="3" borderId="4" xfId="0" applyNumberFormat="1" applyFont="1" applyFill="1" applyBorder="1" applyAlignment="1" applyProtection="1">
      <alignment horizontal="center" vertical="center"/>
      <protection hidden="1"/>
    </xf>
    <xf numFmtId="0" fontId="9" fillId="0" borderId="6" xfId="0" applyFont="1" applyBorder="1" applyProtection="1">
      <alignment vertical="center"/>
      <protection hidden="1"/>
    </xf>
    <xf numFmtId="0" fontId="9" fillId="0" borderId="8" xfId="0" applyFont="1" applyBorder="1" applyProtection="1">
      <alignment vertical="center"/>
      <protection hidden="1"/>
    </xf>
    <xf numFmtId="0" fontId="18" fillId="3" borderId="6" xfId="0" applyFont="1" applyFill="1" applyBorder="1" applyAlignment="1" applyProtection="1">
      <alignment horizontal="center" vertical="center"/>
      <protection hidden="1"/>
    </xf>
    <xf numFmtId="0" fontId="18" fillId="3" borderId="8" xfId="0" applyFont="1" applyFill="1" applyBorder="1" applyAlignment="1" applyProtection="1">
      <alignment horizontal="center" vertical="center"/>
      <protection hidden="1"/>
    </xf>
    <xf numFmtId="0" fontId="9" fillId="3" borderId="6" xfId="0" applyFont="1" applyFill="1" applyBorder="1" applyProtection="1">
      <alignment vertical="center"/>
      <protection hidden="1"/>
    </xf>
    <xf numFmtId="0" fontId="9" fillId="3" borderId="8" xfId="0" applyFont="1" applyFill="1" applyBorder="1" applyProtection="1">
      <alignment vertical="center"/>
      <protection hidden="1"/>
    </xf>
    <xf numFmtId="0" fontId="9" fillId="4" borderId="4" xfId="0" applyFont="1" applyFill="1" applyBorder="1" applyProtection="1">
      <alignment vertical="center"/>
      <protection hidden="1"/>
    </xf>
    <xf numFmtId="0" fontId="9" fillId="4" borderId="8" xfId="0" applyFont="1" applyFill="1" applyBorder="1" applyProtection="1">
      <alignment vertical="center"/>
      <protection hidden="1"/>
    </xf>
    <xf numFmtId="0" fontId="18" fillId="5" borderId="1" xfId="0"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protection hidden="1"/>
    </xf>
    <xf numFmtId="0" fontId="9" fillId="0" borderId="1" xfId="0" applyFont="1" applyBorder="1" applyProtection="1">
      <alignment vertical="center"/>
      <protection hidden="1"/>
    </xf>
    <xf numFmtId="0" fontId="17" fillId="3" borderId="7" xfId="0" applyFont="1" applyFill="1" applyBorder="1" applyAlignment="1" applyProtection="1">
      <alignment horizontal="center" vertical="center"/>
      <protection hidden="1"/>
    </xf>
    <xf numFmtId="0" fontId="17" fillId="3" borderId="10" xfId="0" applyFont="1" applyFill="1" applyBorder="1" applyAlignment="1" applyProtection="1">
      <alignment horizontal="center" vertical="center"/>
      <protection hidden="1"/>
    </xf>
    <xf numFmtId="0" fontId="18" fillId="5" borderId="6" xfId="0" applyFont="1" applyFill="1" applyBorder="1" applyProtection="1">
      <alignment vertical="center"/>
      <protection hidden="1"/>
    </xf>
    <xf numFmtId="0" fontId="18" fillId="5" borderId="8" xfId="0" applyFont="1" applyFill="1" applyBorder="1" applyProtection="1">
      <alignment vertical="center"/>
      <protection hidden="1"/>
    </xf>
    <xf numFmtId="0" fontId="17" fillId="3" borderId="6" xfId="0" applyFont="1" applyFill="1" applyBorder="1" applyAlignment="1" applyProtection="1">
      <alignment horizontal="center" vertical="center"/>
      <protection hidden="1"/>
    </xf>
    <xf numFmtId="0" fontId="17" fillId="3" borderId="8" xfId="0" applyFont="1" applyFill="1" applyBorder="1" applyAlignment="1" applyProtection="1">
      <alignment horizontal="center" vertical="center"/>
      <protection hidden="1"/>
    </xf>
    <xf numFmtId="0" fontId="19" fillId="3" borderId="6" xfId="0" applyFont="1" applyFill="1" applyBorder="1" applyAlignment="1" applyProtection="1">
      <alignment horizontal="left" vertical="center"/>
      <protection hidden="1"/>
    </xf>
    <xf numFmtId="0" fontId="19" fillId="3" borderId="4" xfId="0" applyFont="1" applyFill="1" applyBorder="1" applyAlignment="1" applyProtection="1">
      <alignment horizontal="left" vertical="center"/>
      <protection hidden="1"/>
    </xf>
    <xf numFmtId="0" fontId="19" fillId="3" borderId="8" xfId="0" applyFont="1" applyFill="1" applyBorder="1" applyAlignment="1" applyProtection="1">
      <alignment horizontal="left" vertical="center"/>
      <protection hidden="1"/>
    </xf>
    <xf numFmtId="176" fontId="11" fillId="3" borderId="3" xfId="0" applyNumberFormat="1" applyFont="1" applyFill="1" applyBorder="1" applyAlignment="1" applyProtection="1">
      <alignment horizontal="center" vertical="center"/>
      <protection hidden="1"/>
    </xf>
    <xf numFmtId="183" fontId="13" fillId="3" borderId="6" xfId="0" applyNumberFormat="1" applyFont="1" applyFill="1" applyBorder="1" applyAlignment="1" applyProtection="1">
      <alignment horizontal="center" vertical="center"/>
      <protection hidden="1"/>
    </xf>
    <xf numFmtId="183" fontId="13" fillId="3" borderId="4" xfId="0" applyNumberFormat="1" applyFont="1" applyFill="1" applyBorder="1" applyAlignment="1" applyProtection="1">
      <alignment horizontal="center" vertical="center"/>
      <protection hidden="1"/>
    </xf>
    <xf numFmtId="0" fontId="14" fillId="5" borderId="4" xfId="0" applyFont="1" applyFill="1" applyBorder="1" applyAlignment="1" applyProtection="1">
      <alignment horizontal="left" vertical="center" wrapText="1"/>
      <protection hidden="1"/>
    </xf>
    <xf numFmtId="0" fontId="12" fillId="6" borderId="0" xfId="0" applyFont="1" applyFill="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9" fillId="0" borderId="0" xfId="0" applyFont="1" applyProtection="1">
      <alignment vertical="center"/>
      <protection hidden="1"/>
    </xf>
    <xf numFmtId="0" fontId="23" fillId="0" borderId="0" xfId="0" applyFont="1" applyProtection="1">
      <alignment vertical="center"/>
      <protection hidden="1"/>
    </xf>
    <xf numFmtId="0" fontId="20" fillId="0" borderId="0" xfId="0" applyFont="1" applyAlignment="1" applyProtection="1">
      <alignment horizontal="left" vertical="center"/>
      <protection hidden="1"/>
    </xf>
    <xf numFmtId="180" fontId="24" fillId="5" borderId="6" xfId="0" applyNumberFormat="1" applyFont="1" applyFill="1" applyBorder="1" applyAlignment="1" applyProtection="1">
      <alignment horizontal="center" vertical="center"/>
      <protection hidden="1"/>
    </xf>
    <xf numFmtId="180" fontId="24" fillId="5" borderId="4" xfId="0" applyNumberFormat="1" applyFont="1" applyFill="1" applyBorder="1" applyAlignment="1" applyProtection="1">
      <alignment horizontal="center" vertical="center"/>
      <protection hidden="1"/>
    </xf>
    <xf numFmtId="0" fontId="17" fillId="4" borderId="17" xfId="0" applyFont="1" applyFill="1" applyBorder="1" applyAlignment="1" applyProtection="1">
      <alignment horizontal="left" vertical="center"/>
      <protection hidden="1"/>
    </xf>
    <xf numFmtId="0" fontId="17" fillId="4" borderId="15" xfId="0" applyFont="1" applyFill="1" applyBorder="1" applyAlignment="1" applyProtection="1">
      <alignment horizontal="left" vertical="center"/>
      <protection hidden="1"/>
    </xf>
    <xf numFmtId="179" fontId="17" fillId="0" borderId="33" xfId="0" applyNumberFormat="1" applyFont="1" applyBorder="1" applyAlignment="1" applyProtection="1">
      <alignment vertical="top" wrapText="1"/>
      <protection hidden="1"/>
    </xf>
    <xf numFmtId="179" fontId="17" fillId="0" borderId="31" xfId="0" applyNumberFormat="1" applyFont="1" applyBorder="1" applyAlignment="1" applyProtection="1">
      <alignment vertical="top" wrapText="1"/>
      <protection hidden="1"/>
    </xf>
    <xf numFmtId="179" fontId="17" fillId="0" borderId="0" xfId="0" applyNumberFormat="1" applyFont="1" applyAlignment="1" applyProtection="1">
      <alignment vertical="top" wrapText="1"/>
      <protection hidden="1"/>
    </xf>
    <xf numFmtId="179" fontId="17" fillId="0" borderId="32" xfId="0" applyNumberFormat="1" applyFont="1" applyBorder="1" applyAlignment="1" applyProtection="1">
      <alignment vertical="top" wrapText="1"/>
      <protection hidden="1"/>
    </xf>
    <xf numFmtId="0" fontId="10" fillId="3" borderId="4" xfId="0" applyFont="1" applyFill="1" applyBorder="1" applyAlignment="1" applyProtection="1">
      <alignment horizontal="right" vertical="center" indent="1"/>
      <protection hidden="1"/>
    </xf>
    <xf numFmtId="0" fontId="10" fillId="3" borderId="6" xfId="0" applyFont="1" applyFill="1" applyBorder="1" applyAlignment="1" applyProtection="1">
      <alignment horizontal="right" vertical="center" indent="1"/>
      <protection hidden="1"/>
    </xf>
    <xf numFmtId="0" fontId="10" fillId="3" borderId="8" xfId="0" applyFont="1" applyFill="1" applyBorder="1" applyAlignment="1" applyProtection="1">
      <alignment horizontal="right" vertical="center" indent="1"/>
      <protection hidden="1"/>
    </xf>
    <xf numFmtId="0" fontId="10" fillId="3" borderId="3" xfId="0" applyFont="1" applyFill="1" applyBorder="1" applyAlignment="1" applyProtection="1">
      <alignment horizontal="right" vertical="center" indent="1"/>
      <protection hidden="1"/>
    </xf>
    <xf numFmtId="0" fontId="17" fillId="5" borderId="5" xfId="0" applyFont="1" applyFill="1" applyBorder="1" applyAlignment="1" applyProtection="1">
      <alignment horizontal="center" vertical="center"/>
      <protection hidden="1"/>
    </xf>
    <xf numFmtId="0" fontId="17" fillId="5" borderId="20" xfId="0" applyFont="1" applyFill="1" applyBorder="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0" fontId="17" fillId="3" borderId="21" xfId="0" applyFont="1" applyFill="1" applyBorder="1" applyAlignment="1" applyProtection="1">
      <alignment horizontal="center" vertical="center"/>
      <protection hidden="1"/>
    </xf>
    <xf numFmtId="178" fontId="9" fillId="5" borderId="6" xfId="0" applyNumberFormat="1" applyFont="1" applyFill="1" applyBorder="1" applyAlignment="1" applyProtection="1">
      <alignment horizontal="center" vertical="center"/>
      <protection hidden="1"/>
    </xf>
    <xf numFmtId="178" fontId="9" fillId="5" borderId="8" xfId="0" applyNumberFormat="1" applyFont="1" applyFill="1" applyBorder="1" applyAlignment="1" applyProtection="1">
      <alignment horizontal="center" vertical="center"/>
      <protection hidden="1"/>
    </xf>
    <xf numFmtId="178" fontId="17" fillId="5" borderId="6" xfId="0" applyNumberFormat="1" applyFont="1" applyFill="1" applyBorder="1" applyAlignment="1" applyProtection="1">
      <alignment horizontal="center" vertical="center"/>
      <protection hidden="1"/>
    </xf>
    <xf numFmtId="178" fontId="17" fillId="5" borderId="8" xfId="0" applyNumberFormat="1" applyFont="1" applyFill="1" applyBorder="1" applyAlignment="1" applyProtection="1">
      <alignment horizontal="center" vertical="center"/>
      <protection hidden="1"/>
    </xf>
    <xf numFmtId="184" fontId="26" fillId="5" borderId="6" xfId="0" applyNumberFormat="1" applyFont="1" applyFill="1" applyBorder="1" applyAlignment="1" applyProtection="1">
      <alignment horizontal="center" vertical="center"/>
      <protection hidden="1"/>
    </xf>
    <xf numFmtId="184" fontId="26" fillId="5" borderId="8" xfId="0" applyNumberFormat="1" applyFont="1" applyFill="1" applyBorder="1" applyAlignment="1" applyProtection="1">
      <alignment horizontal="center" vertical="center"/>
      <protection hidden="1"/>
    </xf>
    <xf numFmtId="0" fontId="17" fillId="4" borderId="25" xfId="0" applyFont="1" applyFill="1" applyBorder="1" applyAlignment="1" applyProtection="1">
      <alignment horizontal="left" vertical="center"/>
      <protection hidden="1"/>
    </xf>
    <xf numFmtId="0" fontId="17" fillId="4" borderId="23" xfId="0" applyFont="1" applyFill="1" applyBorder="1" applyAlignment="1" applyProtection="1">
      <alignment horizontal="left" vertical="center"/>
      <protection hidden="1"/>
    </xf>
    <xf numFmtId="0" fontId="17" fillId="5" borderId="6" xfId="0" applyFont="1" applyFill="1" applyBorder="1" applyProtection="1">
      <alignment vertical="center"/>
      <protection hidden="1"/>
    </xf>
    <xf numFmtId="0" fontId="17" fillId="5" borderId="8" xfId="0" applyFont="1" applyFill="1" applyBorder="1" applyProtection="1">
      <alignment vertical="center"/>
      <protection hidden="1"/>
    </xf>
    <xf numFmtId="0" fontId="9" fillId="0" borderId="1" xfId="0" applyFont="1" applyBorder="1" applyAlignment="1" applyProtection="1">
      <alignment horizontal="center" vertical="center"/>
      <protection hidden="1"/>
    </xf>
    <xf numFmtId="183" fontId="17" fillId="5" borderId="6" xfId="0" applyNumberFormat="1" applyFont="1" applyFill="1" applyBorder="1" applyAlignment="1" applyProtection="1">
      <alignment horizontal="center" vertical="center"/>
      <protection hidden="1"/>
    </xf>
    <xf numFmtId="183" fontId="17" fillId="5" borderId="8" xfId="0" applyNumberFormat="1" applyFont="1" applyFill="1" applyBorder="1" applyAlignment="1" applyProtection="1">
      <alignment horizontal="center" vertical="center"/>
      <protection hidden="1"/>
    </xf>
    <xf numFmtId="0" fontId="18" fillId="5" borderId="1" xfId="0" applyFont="1" applyFill="1" applyBorder="1" applyProtection="1">
      <alignment vertical="center"/>
      <protection hidden="1"/>
    </xf>
    <xf numFmtId="0" fontId="9" fillId="5" borderId="1" xfId="0" applyFont="1" applyFill="1" applyBorder="1" applyProtection="1">
      <alignment vertical="center"/>
      <protection hidden="1"/>
    </xf>
    <xf numFmtId="0" fontId="9" fillId="5" borderId="6" xfId="0" applyFont="1" applyFill="1" applyBorder="1" applyProtection="1">
      <alignment vertical="center"/>
      <protection hidden="1"/>
    </xf>
    <xf numFmtId="0" fontId="9" fillId="5" borderId="8" xfId="0" applyFont="1" applyFill="1" applyBorder="1" applyProtection="1">
      <alignment vertical="center"/>
      <protection hidden="1"/>
    </xf>
    <xf numFmtId="0" fontId="17" fillId="5" borderId="49"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17" fillId="5" borderId="8" xfId="0" applyFont="1" applyFill="1" applyBorder="1" applyAlignment="1" applyProtection="1">
      <alignment horizontal="center" vertical="center"/>
      <protection hidden="1"/>
    </xf>
    <xf numFmtId="0" fontId="10" fillId="2" borderId="31" xfId="0" applyFont="1" applyFill="1" applyBorder="1" applyProtection="1">
      <alignment vertical="center"/>
      <protection hidden="1"/>
    </xf>
    <xf numFmtId="0" fontId="10" fillId="2" borderId="0" xfId="0" applyFont="1" applyFill="1" applyProtection="1">
      <alignment vertical="center"/>
      <protection hidden="1"/>
    </xf>
    <xf numFmtId="0" fontId="10" fillId="2" borderId="32" xfId="0" applyFont="1" applyFill="1" applyBorder="1" applyProtection="1">
      <alignment vertical="center"/>
      <protection hidden="1"/>
    </xf>
    <xf numFmtId="0" fontId="10" fillId="0" borderId="31" xfId="0" applyFont="1" applyBorder="1" applyProtection="1">
      <alignment vertical="center"/>
      <protection hidden="1"/>
    </xf>
    <xf numFmtId="0" fontId="10" fillId="0" borderId="0" xfId="0" applyFont="1" applyProtection="1">
      <alignment vertical="center"/>
      <protection hidden="1"/>
    </xf>
    <xf numFmtId="0" fontId="10" fillId="0" borderId="32" xfId="0" applyFont="1" applyBorder="1" applyProtection="1">
      <alignment vertical="center"/>
      <protection hidden="1"/>
    </xf>
    <xf numFmtId="177" fontId="11" fillId="3" borderId="26" xfId="0" applyNumberFormat="1" applyFont="1" applyFill="1" applyBorder="1" applyAlignment="1" applyProtection="1">
      <alignment horizontal="center" vertical="center"/>
      <protection hidden="1"/>
    </xf>
    <xf numFmtId="176" fontId="27" fillId="3" borderId="3" xfId="0" applyNumberFormat="1" applyFont="1" applyFill="1" applyBorder="1" applyAlignment="1" applyProtection="1">
      <alignment horizontal="center" vertical="center"/>
      <protection hidden="1"/>
    </xf>
  </cellXfs>
  <cellStyles count="1">
    <cellStyle name="標準" xfId="0" builtinId="0"/>
  </cellStyles>
  <dxfs count="12">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ill>
        <patternFill>
          <bgColor rgb="FFFFC7CE"/>
        </patternFill>
      </fill>
    </dxf>
    <dxf>
      <font>
        <condense val="0"/>
        <extend val="0"/>
        <color auto="1"/>
      </font>
      <fill>
        <patternFill>
          <bgColor indexed="45"/>
        </patternFill>
      </fill>
    </dxf>
    <dxf>
      <font>
        <condense val="0"/>
        <extend val="0"/>
        <color auto="1"/>
      </font>
      <fill>
        <patternFill>
          <bgColor indexed="45"/>
        </patternFill>
      </fill>
    </dxf>
    <dxf>
      <font>
        <b/>
        <i/>
        <condense val="0"/>
        <extend val="0"/>
        <color indexed="10"/>
      </font>
      <fill>
        <patternFill>
          <bgColor indexed="8"/>
        </patternFill>
      </fill>
    </dxf>
    <dxf>
      <fill>
        <patternFill>
          <bgColor rgb="FFFFC7CE"/>
        </patternFill>
      </fill>
    </dxf>
  </dxfs>
  <tableStyles count="0" defaultTableStyle="TableStyleMedium2" defaultPivotStyle="PivotStyleLight16"/>
  <colors>
    <mruColors>
      <color rgb="FFFFFFCC"/>
      <color rgb="FFFF99FF"/>
      <color rgb="FFFF66FF"/>
      <color rgb="FFCCFFFF"/>
      <color rgb="FFFF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295275</xdr:colOff>
      <xdr:row>0</xdr:row>
      <xdr:rowOff>104775</xdr:rowOff>
    </xdr:from>
    <xdr:to>
      <xdr:col>15</xdr:col>
      <xdr:colOff>19050</xdr:colOff>
      <xdr:row>0</xdr:row>
      <xdr:rowOff>295275</xdr:rowOff>
    </xdr:to>
    <xdr:sp macro="" textlink="">
      <xdr:nvSpPr>
        <xdr:cNvPr id="2" name="正方形/長方形 1">
          <a:extLst>
            <a:ext uri="{FF2B5EF4-FFF2-40B4-BE49-F238E27FC236}">
              <a16:creationId xmlns:a16="http://schemas.microsoft.com/office/drawing/2014/main" id="{22B69370-E4DA-201A-B107-DF19496A01FA}"/>
            </a:ext>
          </a:extLst>
        </xdr:cNvPr>
        <xdr:cNvSpPr/>
      </xdr:nvSpPr>
      <xdr:spPr>
        <a:xfrm>
          <a:off x="7410450" y="104775"/>
          <a:ext cx="438150" cy="190500"/>
        </a:xfrm>
        <a:prstGeom prst="rect">
          <a:avLst/>
        </a:prstGeom>
        <a:solidFill>
          <a:srgbClr val="CCFFFF"/>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054AF-F54F-4CF4-9B06-07E68996D41A}">
  <dimension ref="A1:V167"/>
  <sheetViews>
    <sheetView showGridLines="0" tabSelected="1" topLeftCell="C1" zoomScaleNormal="100" workbookViewId="0">
      <selection activeCell="O6" sqref="O6:V6"/>
    </sheetView>
  </sheetViews>
  <sheetFormatPr defaultRowHeight="14.25" x14ac:dyDescent="0.15"/>
  <cols>
    <col min="1" max="1" width="10.125" style="12" hidden="1" customWidth="1"/>
    <col min="2" max="2" width="16.5" style="12" hidden="1" customWidth="1"/>
    <col min="3" max="3" width="4.125" style="25" bestFit="1" customWidth="1"/>
    <col min="4" max="4" width="7.625" style="12" customWidth="1"/>
    <col min="5" max="5" width="14.625" style="12" customWidth="1"/>
    <col min="6" max="9" width="6.625" style="12" customWidth="1"/>
    <col min="10" max="10" width="12.625" style="25" customWidth="1"/>
    <col min="11" max="11" width="7.625" style="25" customWidth="1"/>
    <col min="12" max="12" width="12.625" style="25" customWidth="1"/>
    <col min="13" max="13" width="7.625" style="12" customWidth="1"/>
    <col min="14" max="14" width="6.625" style="12" customWidth="1"/>
    <col min="15" max="15" width="2.75" style="12" customWidth="1"/>
    <col min="16" max="16" width="12.625" style="12" customWidth="1"/>
    <col min="17" max="21" width="4.125" style="12" customWidth="1"/>
    <col min="22" max="22" width="7.625" style="12" customWidth="1"/>
    <col min="23" max="30" width="8.625" style="12" customWidth="1"/>
    <col min="31" max="167" width="9" style="12"/>
    <col min="168" max="169" width="0" style="12" hidden="1" customWidth="1"/>
    <col min="170" max="170" width="4.125" style="12" bestFit="1" customWidth="1"/>
    <col min="171" max="171" width="10.75" style="12" bestFit="1" customWidth="1"/>
    <col min="172" max="172" width="16.125" style="12" bestFit="1" customWidth="1"/>
    <col min="173" max="173" width="8.375" style="12" customWidth="1"/>
    <col min="174" max="174" width="8.5" style="12" customWidth="1"/>
    <col min="175" max="175" width="10.375" style="12" customWidth="1"/>
    <col min="176" max="176" width="15.375" style="12" customWidth="1"/>
    <col min="177" max="177" width="0" style="12" hidden="1" customWidth="1"/>
    <col min="178" max="178" width="14.625" style="12" customWidth="1"/>
    <col min="179" max="179" width="15.75" style="12" customWidth="1"/>
    <col min="180" max="180" width="0" style="12" hidden="1" customWidth="1"/>
    <col min="181" max="181" width="13.125" style="12" customWidth="1"/>
    <col min="182" max="187" width="0" style="12" hidden="1" customWidth="1"/>
    <col min="188" max="188" width="13.75" style="12" customWidth="1"/>
    <col min="189" max="245" width="0" style="12" hidden="1" customWidth="1"/>
    <col min="246" max="246" width="16" style="12" customWidth="1"/>
    <col min="247" max="247" width="9.75" style="12" customWidth="1"/>
    <col min="248" max="248" width="9.875" style="12" customWidth="1"/>
    <col min="249" max="279" width="0" style="12" hidden="1" customWidth="1"/>
    <col min="280" max="280" width="6.625" style="12" customWidth="1"/>
    <col min="281" max="281" width="10.625" style="12" customWidth="1"/>
    <col min="282" max="423" width="9" style="12"/>
    <col min="424" max="425" width="0" style="12" hidden="1" customWidth="1"/>
    <col min="426" max="426" width="4.125" style="12" bestFit="1" customWidth="1"/>
    <col min="427" max="427" width="10.75" style="12" bestFit="1" customWidth="1"/>
    <col min="428" max="428" width="16.125" style="12" bestFit="1" customWidth="1"/>
    <col min="429" max="429" width="8.375" style="12" customWidth="1"/>
    <col min="430" max="430" width="8.5" style="12" customWidth="1"/>
    <col min="431" max="431" width="10.375" style="12" customWidth="1"/>
    <col min="432" max="432" width="15.375" style="12" customWidth="1"/>
    <col min="433" max="433" width="0" style="12" hidden="1" customWidth="1"/>
    <col min="434" max="434" width="14.625" style="12" customWidth="1"/>
    <col min="435" max="435" width="15.75" style="12" customWidth="1"/>
    <col min="436" max="436" width="0" style="12" hidden="1" customWidth="1"/>
    <col min="437" max="437" width="13.125" style="12" customWidth="1"/>
    <col min="438" max="443" width="0" style="12" hidden="1" customWidth="1"/>
    <col min="444" max="444" width="13.75" style="12" customWidth="1"/>
    <col min="445" max="501" width="0" style="12" hidden="1" customWidth="1"/>
    <col min="502" max="502" width="16" style="12" customWidth="1"/>
    <col min="503" max="503" width="9.75" style="12" customWidth="1"/>
    <col min="504" max="504" width="9.875" style="12" customWidth="1"/>
    <col min="505" max="535" width="0" style="12" hidden="1" customWidth="1"/>
    <col min="536" max="536" width="6.625" style="12" customWidth="1"/>
    <col min="537" max="537" width="10.625" style="12" customWidth="1"/>
    <col min="538" max="679" width="9" style="12"/>
    <col min="680" max="681" width="0" style="12" hidden="1" customWidth="1"/>
    <col min="682" max="682" width="4.125" style="12" bestFit="1" customWidth="1"/>
    <col min="683" max="683" width="10.75" style="12" bestFit="1" customWidth="1"/>
    <col min="684" max="684" width="16.125" style="12" bestFit="1" customWidth="1"/>
    <col min="685" max="685" width="8.375" style="12" customWidth="1"/>
    <col min="686" max="686" width="8.5" style="12" customWidth="1"/>
    <col min="687" max="687" width="10.375" style="12" customWidth="1"/>
    <col min="688" max="688" width="15.375" style="12" customWidth="1"/>
    <col min="689" max="689" width="0" style="12" hidden="1" customWidth="1"/>
    <col min="690" max="690" width="14.625" style="12" customWidth="1"/>
    <col min="691" max="691" width="15.75" style="12" customWidth="1"/>
    <col min="692" max="692" width="0" style="12" hidden="1" customWidth="1"/>
    <col min="693" max="693" width="13.125" style="12" customWidth="1"/>
    <col min="694" max="699" width="0" style="12" hidden="1" customWidth="1"/>
    <col min="700" max="700" width="13.75" style="12" customWidth="1"/>
    <col min="701" max="757" width="0" style="12" hidden="1" customWidth="1"/>
    <col min="758" max="758" width="16" style="12" customWidth="1"/>
    <col min="759" max="759" width="9.75" style="12" customWidth="1"/>
    <col min="760" max="760" width="9.875" style="12" customWidth="1"/>
    <col min="761" max="791" width="0" style="12" hidden="1" customWidth="1"/>
    <col min="792" max="792" width="6.625" style="12" customWidth="1"/>
    <col min="793" max="793" width="10.625" style="12" customWidth="1"/>
    <col min="794" max="935" width="9" style="12"/>
    <col min="936" max="937" width="0" style="12" hidden="1" customWidth="1"/>
    <col min="938" max="938" width="4.125" style="12" bestFit="1" customWidth="1"/>
    <col min="939" max="939" width="10.75" style="12" bestFit="1" customWidth="1"/>
    <col min="940" max="940" width="16.125" style="12" bestFit="1" customWidth="1"/>
    <col min="941" max="941" width="8.375" style="12" customWidth="1"/>
    <col min="942" max="942" width="8.5" style="12" customWidth="1"/>
    <col min="943" max="943" width="10.375" style="12" customWidth="1"/>
    <col min="944" max="944" width="15.375" style="12" customWidth="1"/>
    <col min="945" max="945" width="0" style="12" hidden="1" customWidth="1"/>
    <col min="946" max="946" width="14.625" style="12" customWidth="1"/>
    <col min="947" max="947" width="15.75" style="12" customWidth="1"/>
    <col min="948" max="948" width="0" style="12" hidden="1" customWidth="1"/>
    <col min="949" max="949" width="13.125" style="12" customWidth="1"/>
    <col min="950" max="955" width="0" style="12" hidden="1" customWidth="1"/>
    <col min="956" max="956" width="13.75" style="12" customWidth="1"/>
    <col min="957" max="1013" width="0" style="12" hidden="1" customWidth="1"/>
    <col min="1014" max="1014" width="16" style="12" customWidth="1"/>
    <col min="1015" max="1015" width="9.75" style="12" customWidth="1"/>
    <col min="1016" max="1016" width="9.875" style="12" customWidth="1"/>
    <col min="1017" max="1047" width="0" style="12" hidden="1" customWidth="1"/>
    <col min="1048" max="1048" width="6.625" style="12" customWidth="1"/>
    <col min="1049" max="1049" width="10.625" style="12" customWidth="1"/>
    <col min="1050" max="1191" width="9" style="12"/>
    <col min="1192" max="1193" width="0" style="12" hidden="1" customWidth="1"/>
    <col min="1194" max="1194" width="4.125" style="12" bestFit="1" customWidth="1"/>
    <col min="1195" max="1195" width="10.75" style="12" bestFit="1" customWidth="1"/>
    <col min="1196" max="1196" width="16.125" style="12" bestFit="1" customWidth="1"/>
    <col min="1197" max="1197" width="8.375" style="12" customWidth="1"/>
    <col min="1198" max="1198" width="8.5" style="12" customWidth="1"/>
    <col min="1199" max="1199" width="10.375" style="12" customWidth="1"/>
    <col min="1200" max="1200" width="15.375" style="12" customWidth="1"/>
    <col min="1201" max="1201" width="0" style="12" hidden="1" customWidth="1"/>
    <col min="1202" max="1202" width="14.625" style="12" customWidth="1"/>
    <col min="1203" max="1203" width="15.75" style="12" customWidth="1"/>
    <col min="1204" max="1204" width="0" style="12" hidden="1" customWidth="1"/>
    <col min="1205" max="1205" width="13.125" style="12" customWidth="1"/>
    <col min="1206" max="1211" width="0" style="12" hidden="1" customWidth="1"/>
    <col min="1212" max="1212" width="13.75" style="12" customWidth="1"/>
    <col min="1213" max="1269" width="0" style="12" hidden="1" customWidth="1"/>
    <col min="1270" max="1270" width="16" style="12" customWidth="1"/>
    <col min="1271" max="1271" width="9.75" style="12" customWidth="1"/>
    <col min="1272" max="1272" width="9.875" style="12" customWidth="1"/>
    <col min="1273" max="1303" width="0" style="12" hidden="1" customWidth="1"/>
    <col min="1304" max="1304" width="6.625" style="12" customWidth="1"/>
    <col min="1305" max="1305" width="10.625" style="12" customWidth="1"/>
    <col min="1306" max="1447" width="9" style="12"/>
    <col min="1448" max="1449" width="0" style="12" hidden="1" customWidth="1"/>
    <col min="1450" max="1450" width="4.125" style="12" bestFit="1" customWidth="1"/>
    <col min="1451" max="1451" width="10.75" style="12" bestFit="1" customWidth="1"/>
    <col min="1452" max="1452" width="16.125" style="12" bestFit="1" customWidth="1"/>
    <col min="1453" max="1453" width="8.375" style="12" customWidth="1"/>
    <col min="1454" max="1454" width="8.5" style="12" customWidth="1"/>
    <col min="1455" max="1455" width="10.375" style="12" customWidth="1"/>
    <col min="1456" max="1456" width="15.375" style="12" customWidth="1"/>
    <col min="1457" max="1457" width="0" style="12" hidden="1" customWidth="1"/>
    <col min="1458" max="1458" width="14.625" style="12" customWidth="1"/>
    <col min="1459" max="1459" width="15.75" style="12" customWidth="1"/>
    <col min="1460" max="1460" width="0" style="12" hidden="1" customWidth="1"/>
    <col min="1461" max="1461" width="13.125" style="12" customWidth="1"/>
    <col min="1462" max="1467" width="0" style="12" hidden="1" customWidth="1"/>
    <col min="1468" max="1468" width="13.75" style="12" customWidth="1"/>
    <col min="1469" max="1525" width="0" style="12" hidden="1" customWidth="1"/>
    <col min="1526" max="1526" width="16" style="12" customWidth="1"/>
    <col min="1527" max="1527" width="9.75" style="12" customWidth="1"/>
    <col min="1528" max="1528" width="9.875" style="12" customWidth="1"/>
    <col min="1529" max="1559" width="0" style="12" hidden="1" customWidth="1"/>
    <col min="1560" max="1560" width="6.625" style="12" customWidth="1"/>
    <col min="1561" max="1561" width="10.625" style="12" customWidth="1"/>
    <col min="1562" max="1703" width="9" style="12"/>
    <col min="1704" max="1705" width="0" style="12" hidden="1" customWidth="1"/>
    <col min="1706" max="1706" width="4.125" style="12" bestFit="1" customWidth="1"/>
    <col min="1707" max="1707" width="10.75" style="12" bestFit="1" customWidth="1"/>
    <col min="1708" max="1708" width="16.125" style="12" bestFit="1" customWidth="1"/>
    <col min="1709" max="1709" width="8.375" style="12" customWidth="1"/>
    <col min="1710" max="1710" width="8.5" style="12" customWidth="1"/>
    <col min="1711" max="1711" width="10.375" style="12" customWidth="1"/>
    <col min="1712" max="1712" width="15.375" style="12" customWidth="1"/>
    <col min="1713" max="1713" width="0" style="12" hidden="1" customWidth="1"/>
    <col min="1714" max="1714" width="14.625" style="12" customWidth="1"/>
    <col min="1715" max="1715" width="15.75" style="12" customWidth="1"/>
    <col min="1716" max="1716" width="0" style="12" hidden="1" customWidth="1"/>
    <col min="1717" max="1717" width="13.125" style="12" customWidth="1"/>
    <col min="1718" max="1723" width="0" style="12" hidden="1" customWidth="1"/>
    <col min="1724" max="1724" width="13.75" style="12" customWidth="1"/>
    <col min="1725" max="1781" width="0" style="12" hidden="1" customWidth="1"/>
    <col min="1782" max="1782" width="16" style="12" customWidth="1"/>
    <col min="1783" max="1783" width="9.75" style="12" customWidth="1"/>
    <col min="1784" max="1784" width="9.875" style="12" customWidth="1"/>
    <col min="1785" max="1815" width="0" style="12" hidden="1" customWidth="1"/>
    <col min="1816" max="1816" width="6.625" style="12" customWidth="1"/>
    <col min="1817" max="1817" width="10.625" style="12" customWidth="1"/>
    <col min="1818" max="1959" width="9" style="12"/>
    <col min="1960" max="1961" width="0" style="12" hidden="1" customWidth="1"/>
    <col min="1962" max="1962" width="4.125" style="12" bestFit="1" customWidth="1"/>
    <col min="1963" max="1963" width="10.75" style="12" bestFit="1" customWidth="1"/>
    <col min="1964" max="1964" width="16.125" style="12" bestFit="1" customWidth="1"/>
    <col min="1965" max="1965" width="8.375" style="12" customWidth="1"/>
    <col min="1966" max="1966" width="8.5" style="12" customWidth="1"/>
    <col min="1967" max="1967" width="10.375" style="12" customWidth="1"/>
    <col min="1968" max="1968" width="15.375" style="12" customWidth="1"/>
    <col min="1969" max="1969" width="0" style="12" hidden="1" customWidth="1"/>
    <col min="1970" max="1970" width="14.625" style="12" customWidth="1"/>
    <col min="1971" max="1971" width="15.75" style="12" customWidth="1"/>
    <col min="1972" max="1972" width="0" style="12" hidden="1" customWidth="1"/>
    <col min="1973" max="1973" width="13.125" style="12" customWidth="1"/>
    <col min="1974" max="1979" width="0" style="12" hidden="1" customWidth="1"/>
    <col min="1980" max="1980" width="13.75" style="12" customWidth="1"/>
    <col min="1981" max="2037" width="0" style="12" hidden="1" customWidth="1"/>
    <col min="2038" max="2038" width="16" style="12" customWidth="1"/>
    <col min="2039" max="2039" width="9.75" style="12" customWidth="1"/>
    <col min="2040" max="2040" width="9.875" style="12" customWidth="1"/>
    <col min="2041" max="2071" width="0" style="12" hidden="1" customWidth="1"/>
    <col min="2072" max="2072" width="6.625" style="12" customWidth="1"/>
    <col min="2073" max="2073" width="10.625" style="12" customWidth="1"/>
    <col min="2074" max="2215" width="9" style="12"/>
    <col min="2216" max="2217" width="0" style="12" hidden="1" customWidth="1"/>
    <col min="2218" max="2218" width="4.125" style="12" bestFit="1" customWidth="1"/>
    <col min="2219" max="2219" width="10.75" style="12" bestFit="1" customWidth="1"/>
    <col min="2220" max="2220" width="16.125" style="12" bestFit="1" customWidth="1"/>
    <col min="2221" max="2221" width="8.375" style="12" customWidth="1"/>
    <col min="2222" max="2222" width="8.5" style="12" customWidth="1"/>
    <col min="2223" max="2223" width="10.375" style="12" customWidth="1"/>
    <col min="2224" max="2224" width="15.375" style="12" customWidth="1"/>
    <col min="2225" max="2225" width="0" style="12" hidden="1" customWidth="1"/>
    <col min="2226" max="2226" width="14.625" style="12" customWidth="1"/>
    <col min="2227" max="2227" width="15.75" style="12" customWidth="1"/>
    <col min="2228" max="2228" width="0" style="12" hidden="1" customWidth="1"/>
    <col min="2229" max="2229" width="13.125" style="12" customWidth="1"/>
    <col min="2230" max="2235" width="0" style="12" hidden="1" customWidth="1"/>
    <col min="2236" max="2236" width="13.75" style="12" customWidth="1"/>
    <col min="2237" max="2293" width="0" style="12" hidden="1" customWidth="1"/>
    <col min="2294" max="2294" width="16" style="12" customWidth="1"/>
    <col min="2295" max="2295" width="9.75" style="12" customWidth="1"/>
    <col min="2296" max="2296" width="9.875" style="12" customWidth="1"/>
    <col min="2297" max="2327" width="0" style="12" hidden="1" customWidth="1"/>
    <col min="2328" max="2328" width="6.625" style="12" customWidth="1"/>
    <col min="2329" max="2329" width="10.625" style="12" customWidth="1"/>
    <col min="2330" max="2471" width="9" style="12"/>
    <col min="2472" max="2473" width="0" style="12" hidden="1" customWidth="1"/>
    <col min="2474" max="2474" width="4.125" style="12" bestFit="1" customWidth="1"/>
    <col min="2475" max="2475" width="10.75" style="12" bestFit="1" customWidth="1"/>
    <col min="2476" max="2476" width="16.125" style="12" bestFit="1" customWidth="1"/>
    <col min="2477" max="2477" width="8.375" style="12" customWidth="1"/>
    <col min="2478" max="2478" width="8.5" style="12" customWidth="1"/>
    <col min="2479" max="2479" width="10.375" style="12" customWidth="1"/>
    <col min="2480" max="2480" width="15.375" style="12" customWidth="1"/>
    <col min="2481" max="2481" width="0" style="12" hidden="1" customWidth="1"/>
    <col min="2482" max="2482" width="14.625" style="12" customWidth="1"/>
    <col min="2483" max="2483" width="15.75" style="12" customWidth="1"/>
    <col min="2484" max="2484" width="0" style="12" hidden="1" customWidth="1"/>
    <col min="2485" max="2485" width="13.125" style="12" customWidth="1"/>
    <col min="2486" max="2491" width="0" style="12" hidden="1" customWidth="1"/>
    <col min="2492" max="2492" width="13.75" style="12" customWidth="1"/>
    <col min="2493" max="2549" width="0" style="12" hidden="1" customWidth="1"/>
    <col min="2550" max="2550" width="16" style="12" customWidth="1"/>
    <col min="2551" max="2551" width="9.75" style="12" customWidth="1"/>
    <col min="2552" max="2552" width="9.875" style="12" customWidth="1"/>
    <col min="2553" max="2583" width="0" style="12" hidden="1" customWidth="1"/>
    <col min="2584" max="2584" width="6.625" style="12" customWidth="1"/>
    <col min="2585" max="2585" width="10.625" style="12" customWidth="1"/>
    <col min="2586" max="2727" width="9" style="12"/>
    <col min="2728" max="2729" width="0" style="12" hidden="1" customWidth="1"/>
    <col min="2730" max="2730" width="4.125" style="12" bestFit="1" customWidth="1"/>
    <col min="2731" max="2731" width="10.75" style="12" bestFit="1" customWidth="1"/>
    <col min="2732" max="2732" width="16.125" style="12" bestFit="1" customWidth="1"/>
    <col min="2733" max="2733" width="8.375" style="12" customWidth="1"/>
    <col min="2734" max="2734" width="8.5" style="12" customWidth="1"/>
    <col min="2735" max="2735" width="10.375" style="12" customWidth="1"/>
    <col min="2736" max="2736" width="15.375" style="12" customWidth="1"/>
    <col min="2737" max="2737" width="0" style="12" hidden="1" customWidth="1"/>
    <col min="2738" max="2738" width="14.625" style="12" customWidth="1"/>
    <col min="2739" max="2739" width="15.75" style="12" customWidth="1"/>
    <col min="2740" max="2740" width="0" style="12" hidden="1" customWidth="1"/>
    <col min="2741" max="2741" width="13.125" style="12" customWidth="1"/>
    <col min="2742" max="2747" width="0" style="12" hidden="1" customWidth="1"/>
    <col min="2748" max="2748" width="13.75" style="12" customWidth="1"/>
    <col min="2749" max="2805" width="0" style="12" hidden="1" customWidth="1"/>
    <col min="2806" max="2806" width="16" style="12" customWidth="1"/>
    <col min="2807" max="2807" width="9.75" style="12" customWidth="1"/>
    <col min="2808" max="2808" width="9.875" style="12" customWidth="1"/>
    <col min="2809" max="2839" width="0" style="12" hidden="1" customWidth="1"/>
    <col min="2840" max="2840" width="6.625" style="12" customWidth="1"/>
    <col min="2841" max="2841" width="10.625" style="12" customWidth="1"/>
    <col min="2842" max="2983" width="9" style="12"/>
    <col min="2984" max="2985" width="0" style="12" hidden="1" customWidth="1"/>
    <col min="2986" max="2986" width="4.125" style="12" bestFit="1" customWidth="1"/>
    <col min="2987" max="2987" width="10.75" style="12" bestFit="1" customWidth="1"/>
    <col min="2988" max="2988" width="16.125" style="12" bestFit="1" customWidth="1"/>
    <col min="2989" max="2989" width="8.375" style="12" customWidth="1"/>
    <col min="2990" max="2990" width="8.5" style="12" customWidth="1"/>
    <col min="2991" max="2991" width="10.375" style="12" customWidth="1"/>
    <col min="2992" max="2992" width="15.375" style="12" customWidth="1"/>
    <col min="2993" max="2993" width="0" style="12" hidden="1" customWidth="1"/>
    <col min="2994" max="2994" width="14.625" style="12" customWidth="1"/>
    <col min="2995" max="2995" width="15.75" style="12" customWidth="1"/>
    <col min="2996" max="2996" width="0" style="12" hidden="1" customWidth="1"/>
    <col min="2997" max="2997" width="13.125" style="12" customWidth="1"/>
    <col min="2998" max="3003" width="0" style="12" hidden="1" customWidth="1"/>
    <col min="3004" max="3004" width="13.75" style="12" customWidth="1"/>
    <col min="3005" max="3061" width="0" style="12" hidden="1" customWidth="1"/>
    <col min="3062" max="3062" width="16" style="12" customWidth="1"/>
    <col min="3063" max="3063" width="9.75" style="12" customWidth="1"/>
    <col min="3064" max="3064" width="9.875" style="12" customWidth="1"/>
    <col min="3065" max="3095" width="0" style="12" hidden="1" customWidth="1"/>
    <col min="3096" max="3096" width="6.625" style="12" customWidth="1"/>
    <col min="3097" max="3097" width="10.625" style="12" customWidth="1"/>
    <col min="3098" max="3239" width="9" style="12"/>
    <col min="3240" max="3241" width="0" style="12" hidden="1" customWidth="1"/>
    <col min="3242" max="3242" width="4.125" style="12" bestFit="1" customWidth="1"/>
    <col min="3243" max="3243" width="10.75" style="12" bestFit="1" customWidth="1"/>
    <col min="3244" max="3244" width="16.125" style="12" bestFit="1" customWidth="1"/>
    <col min="3245" max="3245" width="8.375" style="12" customWidth="1"/>
    <col min="3246" max="3246" width="8.5" style="12" customWidth="1"/>
    <col min="3247" max="3247" width="10.375" style="12" customWidth="1"/>
    <col min="3248" max="3248" width="15.375" style="12" customWidth="1"/>
    <col min="3249" max="3249" width="0" style="12" hidden="1" customWidth="1"/>
    <col min="3250" max="3250" width="14.625" style="12" customWidth="1"/>
    <col min="3251" max="3251" width="15.75" style="12" customWidth="1"/>
    <col min="3252" max="3252" width="0" style="12" hidden="1" customWidth="1"/>
    <col min="3253" max="3253" width="13.125" style="12" customWidth="1"/>
    <col min="3254" max="3259" width="0" style="12" hidden="1" customWidth="1"/>
    <col min="3260" max="3260" width="13.75" style="12" customWidth="1"/>
    <col min="3261" max="3317" width="0" style="12" hidden="1" customWidth="1"/>
    <col min="3318" max="3318" width="16" style="12" customWidth="1"/>
    <col min="3319" max="3319" width="9.75" style="12" customWidth="1"/>
    <col min="3320" max="3320" width="9.875" style="12" customWidth="1"/>
    <col min="3321" max="3351" width="0" style="12" hidden="1" customWidth="1"/>
    <col min="3352" max="3352" width="6.625" style="12" customWidth="1"/>
    <col min="3353" max="3353" width="10.625" style="12" customWidth="1"/>
    <col min="3354" max="3495" width="9" style="12"/>
    <col min="3496" max="3497" width="0" style="12" hidden="1" customWidth="1"/>
    <col min="3498" max="3498" width="4.125" style="12" bestFit="1" customWidth="1"/>
    <col min="3499" max="3499" width="10.75" style="12" bestFit="1" customWidth="1"/>
    <col min="3500" max="3500" width="16.125" style="12" bestFit="1" customWidth="1"/>
    <col min="3501" max="3501" width="8.375" style="12" customWidth="1"/>
    <col min="3502" max="3502" width="8.5" style="12" customWidth="1"/>
    <col min="3503" max="3503" width="10.375" style="12" customWidth="1"/>
    <col min="3504" max="3504" width="15.375" style="12" customWidth="1"/>
    <col min="3505" max="3505" width="0" style="12" hidden="1" customWidth="1"/>
    <col min="3506" max="3506" width="14.625" style="12" customWidth="1"/>
    <col min="3507" max="3507" width="15.75" style="12" customWidth="1"/>
    <col min="3508" max="3508" width="0" style="12" hidden="1" customWidth="1"/>
    <col min="3509" max="3509" width="13.125" style="12" customWidth="1"/>
    <col min="3510" max="3515" width="0" style="12" hidden="1" customWidth="1"/>
    <col min="3516" max="3516" width="13.75" style="12" customWidth="1"/>
    <col min="3517" max="3573" width="0" style="12" hidden="1" customWidth="1"/>
    <col min="3574" max="3574" width="16" style="12" customWidth="1"/>
    <col min="3575" max="3575" width="9.75" style="12" customWidth="1"/>
    <col min="3576" max="3576" width="9.875" style="12" customWidth="1"/>
    <col min="3577" max="3607" width="0" style="12" hidden="1" customWidth="1"/>
    <col min="3608" max="3608" width="6.625" style="12" customWidth="1"/>
    <col min="3609" max="3609" width="10.625" style="12" customWidth="1"/>
    <col min="3610" max="3751" width="9" style="12"/>
    <col min="3752" max="3753" width="0" style="12" hidden="1" customWidth="1"/>
    <col min="3754" max="3754" width="4.125" style="12" bestFit="1" customWidth="1"/>
    <col min="3755" max="3755" width="10.75" style="12" bestFit="1" customWidth="1"/>
    <col min="3756" max="3756" width="16.125" style="12" bestFit="1" customWidth="1"/>
    <col min="3757" max="3757" width="8.375" style="12" customWidth="1"/>
    <col min="3758" max="3758" width="8.5" style="12" customWidth="1"/>
    <col min="3759" max="3759" width="10.375" style="12" customWidth="1"/>
    <col min="3760" max="3760" width="15.375" style="12" customWidth="1"/>
    <col min="3761" max="3761" width="0" style="12" hidden="1" customWidth="1"/>
    <col min="3762" max="3762" width="14.625" style="12" customWidth="1"/>
    <col min="3763" max="3763" width="15.75" style="12" customWidth="1"/>
    <col min="3764" max="3764" width="0" style="12" hidden="1" customWidth="1"/>
    <col min="3765" max="3765" width="13.125" style="12" customWidth="1"/>
    <col min="3766" max="3771" width="0" style="12" hidden="1" customWidth="1"/>
    <col min="3772" max="3772" width="13.75" style="12" customWidth="1"/>
    <col min="3773" max="3829" width="0" style="12" hidden="1" customWidth="1"/>
    <col min="3830" max="3830" width="16" style="12" customWidth="1"/>
    <col min="3831" max="3831" width="9.75" style="12" customWidth="1"/>
    <col min="3832" max="3832" width="9.875" style="12" customWidth="1"/>
    <col min="3833" max="3863" width="0" style="12" hidden="1" customWidth="1"/>
    <col min="3864" max="3864" width="6.625" style="12" customWidth="1"/>
    <col min="3865" max="3865" width="10.625" style="12" customWidth="1"/>
    <col min="3866" max="4007" width="9" style="12"/>
    <col min="4008" max="4009" width="0" style="12" hidden="1" customWidth="1"/>
    <col min="4010" max="4010" width="4.125" style="12" bestFit="1" customWidth="1"/>
    <col min="4011" max="4011" width="10.75" style="12" bestFit="1" customWidth="1"/>
    <col min="4012" max="4012" width="16.125" style="12" bestFit="1" customWidth="1"/>
    <col min="4013" max="4013" width="8.375" style="12" customWidth="1"/>
    <col min="4014" max="4014" width="8.5" style="12" customWidth="1"/>
    <col min="4015" max="4015" width="10.375" style="12" customWidth="1"/>
    <col min="4016" max="4016" width="15.375" style="12" customWidth="1"/>
    <col min="4017" max="4017" width="0" style="12" hidden="1" customWidth="1"/>
    <col min="4018" max="4018" width="14.625" style="12" customWidth="1"/>
    <col min="4019" max="4019" width="15.75" style="12" customWidth="1"/>
    <col min="4020" max="4020" width="0" style="12" hidden="1" customWidth="1"/>
    <col min="4021" max="4021" width="13.125" style="12" customWidth="1"/>
    <col min="4022" max="4027" width="0" style="12" hidden="1" customWidth="1"/>
    <col min="4028" max="4028" width="13.75" style="12" customWidth="1"/>
    <col min="4029" max="4085" width="0" style="12" hidden="1" customWidth="1"/>
    <col min="4086" max="4086" width="16" style="12" customWidth="1"/>
    <col min="4087" max="4087" width="9.75" style="12" customWidth="1"/>
    <col min="4088" max="4088" width="9.875" style="12" customWidth="1"/>
    <col min="4089" max="4119" width="0" style="12" hidden="1" customWidth="1"/>
    <col min="4120" max="4120" width="6.625" style="12" customWidth="1"/>
    <col min="4121" max="4121" width="10.625" style="12" customWidth="1"/>
    <col min="4122" max="4263" width="9" style="12"/>
    <col min="4264" max="4265" width="0" style="12" hidden="1" customWidth="1"/>
    <col min="4266" max="4266" width="4.125" style="12" bestFit="1" customWidth="1"/>
    <col min="4267" max="4267" width="10.75" style="12" bestFit="1" customWidth="1"/>
    <col min="4268" max="4268" width="16.125" style="12" bestFit="1" customWidth="1"/>
    <col min="4269" max="4269" width="8.375" style="12" customWidth="1"/>
    <col min="4270" max="4270" width="8.5" style="12" customWidth="1"/>
    <col min="4271" max="4271" width="10.375" style="12" customWidth="1"/>
    <col min="4272" max="4272" width="15.375" style="12" customWidth="1"/>
    <col min="4273" max="4273" width="0" style="12" hidden="1" customWidth="1"/>
    <col min="4274" max="4274" width="14.625" style="12" customWidth="1"/>
    <col min="4275" max="4275" width="15.75" style="12" customWidth="1"/>
    <col min="4276" max="4276" width="0" style="12" hidden="1" customWidth="1"/>
    <col min="4277" max="4277" width="13.125" style="12" customWidth="1"/>
    <col min="4278" max="4283" width="0" style="12" hidden="1" customWidth="1"/>
    <col min="4284" max="4284" width="13.75" style="12" customWidth="1"/>
    <col min="4285" max="4341" width="0" style="12" hidden="1" customWidth="1"/>
    <col min="4342" max="4342" width="16" style="12" customWidth="1"/>
    <col min="4343" max="4343" width="9.75" style="12" customWidth="1"/>
    <col min="4344" max="4344" width="9.875" style="12" customWidth="1"/>
    <col min="4345" max="4375" width="0" style="12" hidden="1" customWidth="1"/>
    <col min="4376" max="4376" width="6.625" style="12" customWidth="1"/>
    <col min="4377" max="4377" width="10.625" style="12" customWidth="1"/>
    <col min="4378" max="4519" width="9" style="12"/>
    <col min="4520" max="4521" width="0" style="12" hidden="1" customWidth="1"/>
    <col min="4522" max="4522" width="4.125" style="12" bestFit="1" customWidth="1"/>
    <col min="4523" max="4523" width="10.75" style="12" bestFit="1" customWidth="1"/>
    <col min="4524" max="4524" width="16.125" style="12" bestFit="1" customWidth="1"/>
    <col min="4525" max="4525" width="8.375" style="12" customWidth="1"/>
    <col min="4526" max="4526" width="8.5" style="12" customWidth="1"/>
    <col min="4527" max="4527" width="10.375" style="12" customWidth="1"/>
    <col min="4528" max="4528" width="15.375" style="12" customWidth="1"/>
    <col min="4529" max="4529" width="0" style="12" hidden="1" customWidth="1"/>
    <col min="4530" max="4530" width="14.625" style="12" customWidth="1"/>
    <col min="4531" max="4531" width="15.75" style="12" customWidth="1"/>
    <col min="4532" max="4532" width="0" style="12" hidden="1" customWidth="1"/>
    <col min="4533" max="4533" width="13.125" style="12" customWidth="1"/>
    <col min="4534" max="4539" width="0" style="12" hidden="1" customWidth="1"/>
    <col min="4540" max="4540" width="13.75" style="12" customWidth="1"/>
    <col min="4541" max="4597" width="0" style="12" hidden="1" customWidth="1"/>
    <col min="4598" max="4598" width="16" style="12" customWidth="1"/>
    <col min="4599" max="4599" width="9.75" style="12" customWidth="1"/>
    <col min="4600" max="4600" width="9.875" style="12" customWidth="1"/>
    <col min="4601" max="4631" width="0" style="12" hidden="1" customWidth="1"/>
    <col min="4632" max="4632" width="6.625" style="12" customWidth="1"/>
    <col min="4633" max="4633" width="10.625" style="12" customWidth="1"/>
    <col min="4634" max="4775" width="9" style="12"/>
    <col min="4776" max="4777" width="0" style="12" hidden="1" customWidth="1"/>
    <col min="4778" max="4778" width="4.125" style="12" bestFit="1" customWidth="1"/>
    <col min="4779" max="4779" width="10.75" style="12" bestFit="1" customWidth="1"/>
    <col min="4780" max="4780" width="16.125" style="12" bestFit="1" customWidth="1"/>
    <col min="4781" max="4781" width="8.375" style="12" customWidth="1"/>
    <col min="4782" max="4782" width="8.5" style="12" customWidth="1"/>
    <col min="4783" max="4783" width="10.375" style="12" customWidth="1"/>
    <col min="4784" max="4784" width="15.375" style="12" customWidth="1"/>
    <col min="4785" max="4785" width="0" style="12" hidden="1" customWidth="1"/>
    <col min="4786" max="4786" width="14.625" style="12" customWidth="1"/>
    <col min="4787" max="4787" width="15.75" style="12" customWidth="1"/>
    <col min="4788" max="4788" width="0" style="12" hidden="1" customWidth="1"/>
    <col min="4789" max="4789" width="13.125" style="12" customWidth="1"/>
    <col min="4790" max="4795" width="0" style="12" hidden="1" customWidth="1"/>
    <col min="4796" max="4796" width="13.75" style="12" customWidth="1"/>
    <col min="4797" max="4853" width="0" style="12" hidden="1" customWidth="1"/>
    <col min="4854" max="4854" width="16" style="12" customWidth="1"/>
    <col min="4855" max="4855" width="9.75" style="12" customWidth="1"/>
    <col min="4856" max="4856" width="9.875" style="12" customWidth="1"/>
    <col min="4857" max="4887" width="0" style="12" hidden="1" customWidth="1"/>
    <col min="4888" max="4888" width="6.625" style="12" customWidth="1"/>
    <col min="4889" max="4889" width="10.625" style="12" customWidth="1"/>
    <col min="4890" max="5031" width="9" style="12"/>
    <col min="5032" max="5033" width="0" style="12" hidden="1" customWidth="1"/>
    <col min="5034" max="5034" width="4.125" style="12" bestFit="1" customWidth="1"/>
    <col min="5035" max="5035" width="10.75" style="12" bestFit="1" customWidth="1"/>
    <col min="5036" max="5036" width="16.125" style="12" bestFit="1" customWidth="1"/>
    <col min="5037" max="5037" width="8.375" style="12" customWidth="1"/>
    <col min="5038" max="5038" width="8.5" style="12" customWidth="1"/>
    <col min="5039" max="5039" width="10.375" style="12" customWidth="1"/>
    <col min="5040" max="5040" width="15.375" style="12" customWidth="1"/>
    <col min="5041" max="5041" width="0" style="12" hidden="1" customWidth="1"/>
    <col min="5042" max="5042" width="14.625" style="12" customWidth="1"/>
    <col min="5043" max="5043" width="15.75" style="12" customWidth="1"/>
    <col min="5044" max="5044" width="0" style="12" hidden="1" customWidth="1"/>
    <col min="5045" max="5045" width="13.125" style="12" customWidth="1"/>
    <col min="5046" max="5051" width="0" style="12" hidden="1" customWidth="1"/>
    <col min="5052" max="5052" width="13.75" style="12" customWidth="1"/>
    <col min="5053" max="5109" width="0" style="12" hidden="1" customWidth="1"/>
    <col min="5110" max="5110" width="16" style="12" customWidth="1"/>
    <col min="5111" max="5111" width="9.75" style="12" customWidth="1"/>
    <col min="5112" max="5112" width="9.875" style="12" customWidth="1"/>
    <col min="5113" max="5143" width="0" style="12" hidden="1" customWidth="1"/>
    <col min="5144" max="5144" width="6.625" style="12" customWidth="1"/>
    <col min="5145" max="5145" width="10.625" style="12" customWidth="1"/>
    <col min="5146" max="5287" width="9" style="12"/>
    <col min="5288" max="5289" width="0" style="12" hidden="1" customWidth="1"/>
    <col min="5290" max="5290" width="4.125" style="12" bestFit="1" customWidth="1"/>
    <col min="5291" max="5291" width="10.75" style="12" bestFit="1" customWidth="1"/>
    <col min="5292" max="5292" width="16.125" style="12" bestFit="1" customWidth="1"/>
    <col min="5293" max="5293" width="8.375" style="12" customWidth="1"/>
    <col min="5294" max="5294" width="8.5" style="12" customWidth="1"/>
    <col min="5295" max="5295" width="10.375" style="12" customWidth="1"/>
    <col min="5296" max="5296" width="15.375" style="12" customWidth="1"/>
    <col min="5297" max="5297" width="0" style="12" hidden="1" customWidth="1"/>
    <col min="5298" max="5298" width="14.625" style="12" customWidth="1"/>
    <col min="5299" max="5299" width="15.75" style="12" customWidth="1"/>
    <col min="5300" max="5300" width="0" style="12" hidden="1" customWidth="1"/>
    <col min="5301" max="5301" width="13.125" style="12" customWidth="1"/>
    <col min="5302" max="5307" width="0" style="12" hidden="1" customWidth="1"/>
    <col min="5308" max="5308" width="13.75" style="12" customWidth="1"/>
    <col min="5309" max="5365" width="0" style="12" hidden="1" customWidth="1"/>
    <col min="5366" max="5366" width="16" style="12" customWidth="1"/>
    <col min="5367" max="5367" width="9.75" style="12" customWidth="1"/>
    <col min="5368" max="5368" width="9.875" style="12" customWidth="1"/>
    <col min="5369" max="5399" width="0" style="12" hidden="1" customWidth="1"/>
    <col min="5400" max="5400" width="6.625" style="12" customWidth="1"/>
    <col min="5401" max="5401" width="10.625" style="12" customWidth="1"/>
    <col min="5402" max="5543" width="9" style="12"/>
    <col min="5544" max="5545" width="0" style="12" hidden="1" customWidth="1"/>
    <col min="5546" max="5546" width="4.125" style="12" bestFit="1" customWidth="1"/>
    <col min="5547" max="5547" width="10.75" style="12" bestFit="1" customWidth="1"/>
    <col min="5548" max="5548" width="16.125" style="12" bestFit="1" customWidth="1"/>
    <col min="5549" max="5549" width="8.375" style="12" customWidth="1"/>
    <col min="5550" max="5550" width="8.5" style="12" customWidth="1"/>
    <col min="5551" max="5551" width="10.375" style="12" customWidth="1"/>
    <col min="5552" max="5552" width="15.375" style="12" customWidth="1"/>
    <col min="5553" max="5553" width="0" style="12" hidden="1" customWidth="1"/>
    <col min="5554" max="5554" width="14.625" style="12" customWidth="1"/>
    <col min="5555" max="5555" width="15.75" style="12" customWidth="1"/>
    <col min="5556" max="5556" width="0" style="12" hidden="1" customWidth="1"/>
    <col min="5557" max="5557" width="13.125" style="12" customWidth="1"/>
    <col min="5558" max="5563" width="0" style="12" hidden="1" customWidth="1"/>
    <col min="5564" max="5564" width="13.75" style="12" customWidth="1"/>
    <col min="5565" max="5621" width="0" style="12" hidden="1" customWidth="1"/>
    <col min="5622" max="5622" width="16" style="12" customWidth="1"/>
    <col min="5623" max="5623" width="9.75" style="12" customWidth="1"/>
    <col min="5624" max="5624" width="9.875" style="12" customWidth="1"/>
    <col min="5625" max="5655" width="0" style="12" hidden="1" customWidth="1"/>
    <col min="5656" max="5656" width="6.625" style="12" customWidth="1"/>
    <col min="5657" max="5657" width="10.625" style="12" customWidth="1"/>
    <col min="5658" max="5799" width="9" style="12"/>
    <col min="5800" max="5801" width="0" style="12" hidden="1" customWidth="1"/>
    <col min="5802" max="5802" width="4.125" style="12" bestFit="1" customWidth="1"/>
    <col min="5803" max="5803" width="10.75" style="12" bestFit="1" customWidth="1"/>
    <col min="5804" max="5804" width="16.125" style="12" bestFit="1" customWidth="1"/>
    <col min="5805" max="5805" width="8.375" style="12" customWidth="1"/>
    <col min="5806" max="5806" width="8.5" style="12" customWidth="1"/>
    <col min="5807" max="5807" width="10.375" style="12" customWidth="1"/>
    <col min="5808" max="5808" width="15.375" style="12" customWidth="1"/>
    <col min="5809" max="5809" width="0" style="12" hidden="1" customWidth="1"/>
    <col min="5810" max="5810" width="14.625" style="12" customWidth="1"/>
    <col min="5811" max="5811" width="15.75" style="12" customWidth="1"/>
    <col min="5812" max="5812" width="0" style="12" hidden="1" customWidth="1"/>
    <col min="5813" max="5813" width="13.125" style="12" customWidth="1"/>
    <col min="5814" max="5819" width="0" style="12" hidden="1" customWidth="1"/>
    <col min="5820" max="5820" width="13.75" style="12" customWidth="1"/>
    <col min="5821" max="5877" width="0" style="12" hidden="1" customWidth="1"/>
    <col min="5878" max="5878" width="16" style="12" customWidth="1"/>
    <col min="5879" max="5879" width="9.75" style="12" customWidth="1"/>
    <col min="5880" max="5880" width="9.875" style="12" customWidth="1"/>
    <col min="5881" max="5911" width="0" style="12" hidden="1" customWidth="1"/>
    <col min="5912" max="5912" width="6.625" style="12" customWidth="1"/>
    <col min="5913" max="5913" width="10.625" style="12" customWidth="1"/>
    <col min="5914" max="6055" width="9" style="12"/>
    <col min="6056" max="6057" width="0" style="12" hidden="1" customWidth="1"/>
    <col min="6058" max="6058" width="4.125" style="12" bestFit="1" customWidth="1"/>
    <col min="6059" max="6059" width="10.75" style="12" bestFit="1" customWidth="1"/>
    <col min="6060" max="6060" width="16.125" style="12" bestFit="1" customWidth="1"/>
    <col min="6061" max="6061" width="8.375" style="12" customWidth="1"/>
    <col min="6062" max="6062" width="8.5" style="12" customWidth="1"/>
    <col min="6063" max="6063" width="10.375" style="12" customWidth="1"/>
    <col min="6064" max="6064" width="15.375" style="12" customWidth="1"/>
    <col min="6065" max="6065" width="0" style="12" hidden="1" customWidth="1"/>
    <col min="6066" max="6066" width="14.625" style="12" customWidth="1"/>
    <col min="6067" max="6067" width="15.75" style="12" customWidth="1"/>
    <col min="6068" max="6068" width="0" style="12" hidden="1" customWidth="1"/>
    <col min="6069" max="6069" width="13.125" style="12" customWidth="1"/>
    <col min="6070" max="6075" width="0" style="12" hidden="1" customWidth="1"/>
    <col min="6076" max="6076" width="13.75" style="12" customWidth="1"/>
    <col min="6077" max="6133" width="0" style="12" hidden="1" customWidth="1"/>
    <col min="6134" max="6134" width="16" style="12" customWidth="1"/>
    <col min="6135" max="6135" width="9.75" style="12" customWidth="1"/>
    <col min="6136" max="6136" width="9.875" style="12" customWidth="1"/>
    <col min="6137" max="6167" width="0" style="12" hidden="1" customWidth="1"/>
    <col min="6168" max="6168" width="6.625" style="12" customWidth="1"/>
    <col min="6169" max="6169" width="10.625" style="12" customWidth="1"/>
    <col min="6170" max="6311" width="9" style="12"/>
    <col min="6312" max="6313" width="0" style="12" hidden="1" customWidth="1"/>
    <col min="6314" max="6314" width="4.125" style="12" bestFit="1" customWidth="1"/>
    <col min="6315" max="6315" width="10.75" style="12" bestFit="1" customWidth="1"/>
    <col min="6316" max="6316" width="16.125" style="12" bestFit="1" customWidth="1"/>
    <col min="6317" max="6317" width="8.375" style="12" customWidth="1"/>
    <col min="6318" max="6318" width="8.5" style="12" customWidth="1"/>
    <col min="6319" max="6319" width="10.375" style="12" customWidth="1"/>
    <col min="6320" max="6320" width="15.375" style="12" customWidth="1"/>
    <col min="6321" max="6321" width="0" style="12" hidden="1" customWidth="1"/>
    <col min="6322" max="6322" width="14.625" style="12" customWidth="1"/>
    <col min="6323" max="6323" width="15.75" style="12" customWidth="1"/>
    <col min="6324" max="6324" width="0" style="12" hidden="1" customWidth="1"/>
    <col min="6325" max="6325" width="13.125" style="12" customWidth="1"/>
    <col min="6326" max="6331" width="0" style="12" hidden="1" customWidth="1"/>
    <col min="6332" max="6332" width="13.75" style="12" customWidth="1"/>
    <col min="6333" max="6389" width="0" style="12" hidden="1" customWidth="1"/>
    <col min="6390" max="6390" width="16" style="12" customWidth="1"/>
    <col min="6391" max="6391" width="9.75" style="12" customWidth="1"/>
    <col min="6392" max="6392" width="9.875" style="12" customWidth="1"/>
    <col min="6393" max="6423" width="0" style="12" hidden="1" customWidth="1"/>
    <col min="6424" max="6424" width="6.625" style="12" customWidth="1"/>
    <col min="6425" max="6425" width="10.625" style="12" customWidth="1"/>
    <col min="6426" max="6567" width="9" style="12"/>
    <col min="6568" max="6569" width="0" style="12" hidden="1" customWidth="1"/>
    <col min="6570" max="6570" width="4.125" style="12" bestFit="1" customWidth="1"/>
    <col min="6571" max="6571" width="10.75" style="12" bestFit="1" customWidth="1"/>
    <col min="6572" max="6572" width="16.125" style="12" bestFit="1" customWidth="1"/>
    <col min="6573" max="6573" width="8.375" style="12" customWidth="1"/>
    <col min="6574" max="6574" width="8.5" style="12" customWidth="1"/>
    <col min="6575" max="6575" width="10.375" style="12" customWidth="1"/>
    <col min="6576" max="6576" width="15.375" style="12" customWidth="1"/>
    <col min="6577" max="6577" width="0" style="12" hidden="1" customWidth="1"/>
    <col min="6578" max="6578" width="14.625" style="12" customWidth="1"/>
    <col min="6579" max="6579" width="15.75" style="12" customWidth="1"/>
    <col min="6580" max="6580" width="0" style="12" hidden="1" customWidth="1"/>
    <col min="6581" max="6581" width="13.125" style="12" customWidth="1"/>
    <col min="6582" max="6587" width="0" style="12" hidden="1" customWidth="1"/>
    <col min="6588" max="6588" width="13.75" style="12" customWidth="1"/>
    <col min="6589" max="6645" width="0" style="12" hidden="1" customWidth="1"/>
    <col min="6646" max="6646" width="16" style="12" customWidth="1"/>
    <col min="6647" max="6647" width="9.75" style="12" customWidth="1"/>
    <col min="6648" max="6648" width="9.875" style="12" customWidth="1"/>
    <col min="6649" max="6679" width="0" style="12" hidden="1" customWidth="1"/>
    <col min="6680" max="6680" width="6.625" style="12" customWidth="1"/>
    <col min="6681" max="6681" width="10.625" style="12" customWidth="1"/>
    <col min="6682" max="6823" width="9" style="12"/>
    <col min="6824" max="6825" width="0" style="12" hidden="1" customWidth="1"/>
    <col min="6826" max="6826" width="4.125" style="12" bestFit="1" customWidth="1"/>
    <col min="6827" max="6827" width="10.75" style="12" bestFit="1" customWidth="1"/>
    <col min="6828" max="6828" width="16.125" style="12" bestFit="1" customWidth="1"/>
    <col min="6829" max="6829" width="8.375" style="12" customWidth="1"/>
    <col min="6830" max="6830" width="8.5" style="12" customWidth="1"/>
    <col min="6831" max="6831" width="10.375" style="12" customWidth="1"/>
    <col min="6832" max="6832" width="15.375" style="12" customWidth="1"/>
    <col min="6833" max="6833" width="0" style="12" hidden="1" customWidth="1"/>
    <col min="6834" max="6834" width="14.625" style="12" customWidth="1"/>
    <col min="6835" max="6835" width="15.75" style="12" customWidth="1"/>
    <col min="6836" max="6836" width="0" style="12" hidden="1" customWidth="1"/>
    <col min="6837" max="6837" width="13.125" style="12" customWidth="1"/>
    <col min="6838" max="6843" width="0" style="12" hidden="1" customWidth="1"/>
    <col min="6844" max="6844" width="13.75" style="12" customWidth="1"/>
    <col min="6845" max="6901" width="0" style="12" hidden="1" customWidth="1"/>
    <col min="6902" max="6902" width="16" style="12" customWidth="1"/>
    <col min="6903" max="6903" width="9.75" style="12" customWidth="1"/>
    <col min="6904" max="6904" width="9.875" style="12" customWidth="1"/>
    <col min="6905" max="6935" width="0" style="12" hidden="1" customWidth="1"/>
    <col min="6936" max="6936" width="6.625" style="12" customWidth="1"/>
    <col min="6937" max="6937" width="10.625" style="12" customWidth="1"/>
    <col min="6938" max="7079" width="9" style="12"/>
    <col min="7080" max="7081" width="0" style="12" hidden="1" customWidth="1"/>
    <col min="7082" max="7082" width="4.125" style="12" bestFit="1" customWidth="1"/>
    <col min="7083" max="7083" width="10.75" style="12" bestFit="1" customWidth="1"/>
    <col min="7084" max="7084" width="16.125" style="12" bestFit="1" customWidth="1"/>
    <col min="7085" max="7085" width="8.375" style="12" customWidth="1"/>
    <col min="7086" max="7086" width="8.5" style="12" customWidth="1"/>
    <col min="7087" max="7087" width="10.375" style="12" customWidth="1"/>
    <col min="7088" max="7088" width="15.375" style="12" customWidth="1"/>
    <col min="7089" max="7089" width="0" style="12" hidden="1" customWidth="1"/>
    <col min="7090" max="7090" width="14.625" style="12" customWidth="1"/>
    <col min="7091" max="7091" width="15.75" style="12" customWidth="1"/>
    <col min="7092" max="7092" width="0" style="12" hidden="1" customWidth="1"/>
    <col min="7093" max="7093" width="13.125" style="12" customWidth="1"/>
    <col min="7094" max="7099" width="0" style="12" hidden="1" customWidth="1"/>
    <col min="7100" max="7100" width="13.75" style="12" customWidth="1"/>
    <col min="7101" max="7157" width="0" style="12" hidden="1" customWidth="1"/>
    <col min="7158" max="7158" width="16" style="12" customWidth="1"/>
    <col min="7159" max="7159" width="9.75" style="12" customWidth="1"/>
    <col min="7160" max="7160" width="9.875" style="12" customWidth="1"/>
    <col min="7161" max="7191" width="0" style="12" hidden="1" customWidth="1"/>
    <col min="7192" max="7192" width="6.625" style="12" customWidth="1"/>
    <col min="7193" max="7193" width="10.625" style="12" customWidth="1"/>
    <col min="7194" max="7335" width="9" style="12"/>
    <col min="7336" max="7337" width="0" style="12" hidden="1" customWidth="1"/>
    <col min="7338" max="7338" width="4.125" style="12" bestFit="1" customWidth="1"/>
    <col min="7339" max="7339" width="10.75" style="12" bestFit="1" customWidth="1"/>
    <col min="7340" max="7340" width="16.125" style="12" bestFit="1" customWidth="1"/>
    <col min="7341" max="7341" width="8.375" style="12" customWidth="1"/>
    <col min="7342" max="7342" width="8.5" style="12" customWidth="1"/>
    <col min="7343" max="7343" width="10.375" style="12" customWidth="1"/>
    <col min="7344" max="7344" width="15.375" style="12" customWidth="1"/>
    <col min="7345" max="7345" width="0" style="12" hidden="1" customWidth="1"/>
    <col min="7346" max="7346" width="14.625" style="12" customWidth="1"/>
    <col min="7347" max="7347" width="15.75" style="12" customWidth="1"/>
    <col min="7348" max="7348" width="0" style="12" hidden="1" customWidth="1"/>
    <col min="7349" max="7349" width="13.125" style="12" customWidth="1"/>
    <col min="7350" max="7355" width="0" style="12" hidden="1" customWidth="1"/>
    <col min="7356" max="7356" width="13.75" style="12" customWidth="1"/>
    <col min="7357" max="7413" width="0" style="12" hidden="1" customWidth="1"/>
    <col min="7414" max="7414" width="16" style="12" customWidth="1"/>
    <col min="7415" max="7415" width="9.75" style="12" customWidth="1"/>
    <col min="7416" max="7416" width="9.875" style="12" customWidth="1"/>
    <col min="7417" max="7447" width="0" style="12" hidden="1" customWidth="1"/>
    <col min="7448" max="7448" width="6.625" style="12" customWidth="1"/>
    <col min="7449" max="7449" width="10.625" style="12" customWidth="1"/>
    <col min="7450" max="7591" width="9" style="12"/>
    <col min="7592" max="7593" width="0" style="12" hidden="1" customWidth="1"/>
    <col min="7594" max="7594" width="4.125" style="12" bestFit="1" customWidth="1"/>
    <col min="7595" max="7595" width="10.75" style="12" bestFit="1" customWidth="1"/>
    <col min="7596" max="7596" width="16.125" style="12" bestFit="1" customWidth="1"/>
    <col min="7597" max="7597" width="8.375" style="12" customWidth="1"/>
    <col min="7598" max="7598" width="8.5" style="12" customWidth="1"/>
    <col min="7599" max="7599" width="10.375" style="12" customWidth="1"/>
    <col min="7600" max="7600" width="15.375" style="12" customWidth="1"/>
    <col min="7601" max="7601" width="0" style="12" hidden="1" customWidth="1"/>
    <col min="7602" max="7602" width="14.625" style="12" customWidth="1"/>
    <col min="7603" max="7603" width="15.75" style="12" customWidth="1"/>
    <col min="7604" max="7604" width="0" style="12" hidden="1" customWidth="1"/>
    <col min="7605" max="7605" width="13.125" style="12" customWidth="1"/>
    <col min="7606" max="7611" width="0" style="12" hidden="1" customWidth="1"/>
    <col min="7612" max="7612" width="13.75" style="12" customWidth="1"/>
    <col min="7613" max="7669" width="0" style="12" hidden="1" customWidth="1"/>
    <col min="7670" max="7670" width="16" style="12" customWidth="1"/>
    <col min="7671" max="7671" width="9.75" style="12" customWidth="1"/>
    <col min="7672" max="7672" width="9.875" style="12" customWidth="1"/>
    <col min="7673" max="7703" width="0" style="12" hidden="1" customWidth="1"/>
    <col min="7704" max="7704" width="6.625" style="12" customWidth="1"/>
    <col min="7705" max="7705" width="10.625" style="12" customWidth="1"/>
    <col min="7706" max="7847" width="9" style="12"/>
    <col min="7848" max="7849" width="0" style="12" hidden="1" customWidth="1"/>
    <col min="7850" max="7850" width="4.125" style="12" bestFit="1" customWidth="1"/>
    <col min="7851" max="7851" width="10.75" style="12" bestFit="1" customWidth="1"/>
    <col min="7852" max="7852" width="16.125" style="12" bestFit="1" customWidth="1"/>
    <col min="7853" max="7853" width="8.375" style="12" customWidth="1"/>
    <col min="7854" max="7854" width="8.5" style="12" customWidth="1"/>
    <col min="7855" max="7855" width="10.375" style="12" customWidth="1"/>
    <col min="7856" max="7856" width="15.375" style="12" customWidth="1"/>
    <col min="7857" max="7857" width="0" style="12" hidden="1" customWidth="1"/>
    <col min="7858" max="7858" width="14.625" style="12" customWidth="1"/>
    <col min="7859" max="7859" width="15.75" style="12" customWidth="1"/>
    <col min="7860" max="7860" width="0" style="12" hidden="1" customWidth="1"/>
    <col min="7861" max="7861" width="13.125" style="12" customWidth="1"/>
    <col min="7862" max="7867" width="0" style="12" hidden="1" customWidth="1"/>
    <col min="7868" max="7868" width="13.75" style="12" customWidth="1"/>
    <col min="7869" max="7925" width="0" style="12" hidden="1" customWidth="1"/>
    <col min="7926" max="7926" width="16" style="12" customWidth="1"/>
    <col min="7927" max="7927" width="9.75" style="12" customWidth="1"/>
    <col min="7928" max="7928" width="9.875" style="12" customWidth="1"/>
    <col min="7929" max="7959" width="0" style="12" hidden="1" customWidth="1"/>
    <col min="7960" max="7960" width="6.625" style="12" customWidth="1"/>
    <col min="7961" max="7961" width="10.625" style="12" customWidth="1"/>
    <col min="7962" max="8103" width="9" style="12"/>
    <col min="8104" max="8105" width="0" style="12" hidden="1" customWidth="1"/>
    <col min="8106" max="8106" width="4.125" style="12" bestFit="1" customWidth="1"/>
    <col min="8107" max="8107" width="10.75" style="12" bestFit="1" customWidth="1"/>
    <col min="8108" max="8108" width="16.125" style="12" bestFit="1" customWidth="1"/>
    <col min="8109" max="8109" width="8.375" style="12" customWidth="1"/>
    <col min="8110" max="8110" width="8.5" style="12" customWidth="1"/>
    <col min="8111" max="8111" width="10.375" style="12" customWidth="1"/>
    <col min="8112" max="8112" width="15.375" style="12" customWidth="1"/>
    <col min="8113" max="8113" width="0" style="12" hidden="1" customWidth="1"/>
    <col min="8114" max="8114" width="14.625" style="12" customWidth="1"/>
    <col min="8115" max="8115" width="15.75" style="12" customWidth="1"/>
    <col min="8116" max="8116" width="0" style="12" hidden="1" customWidth="1"/>
    <col min="8117" max="8117" width="13.125" style="12" customWidth="1"/>
    <col min="8118" max="8123" width="0" style="12" hidden="1" customWidth="1"/>
    <col min="8124" max="8124" width="13.75" style="12" customWidth="1"/>
    <col min="8125" max="8181" width="0" style="12" hidden="1" customWidth="1"/>
    <col min="8182" max="8182" width="16" style="12" customWidth="1"/>
    <col min="8183" max="8183" width="9.75" style="12" customWidth="1"/>
    <col min="8184" max="8184" width="9.875" style="12" customWidth="1"/>
    <col min="8185" max="8215" width="0" style="12" hidden="1" customWidth="1"/>
    <col min="8216" max="8216" width="6.625" style="12" customWidth="1"/>
    <col min="8217" max="8217" width="10.625" style="12" customWidth="1"/>
    <col min="8218" max="8359" width="9" style="12"/>
    <col min="8360" max="8361" width="0" style="12" hidden="1" customWidth="1"/>
    <col min="8362" max="8362" width="4.125" style="12" bestFit="1" customWidth="1"/>
    <col min="8363" max="8363" width="10.75" style="12" bestFit="1" customWidth="1"/>
    <col min="8364" max="8364" width="16.125" style="12" bestFit="1" customWidth="1"/>
    <col min="8365" max="8365" width="8.375" style="12" customWidth="1"/>
    <col min="8366" max="8366" width="8.5" style="12" customWidth="1"/>
    <col min="8367" max="8367" width="10.375" style="12" customWidth="1"/>
    <col min="8368" max="8368" width="15.375" style="12" customWidth="1"/>
    <col min="8369" max="8369" width="0" style="12" hidden="1" customWidth="1"/>
    <col min="8370" max="8370" width="14.625" style="12" customWidth="1"/>
    <col min="8371" max="8371" width="15.75" style="12" customWidth="1"/>
    <col min="8372" max="8372" width="0" style="12" hidden="1" customWidth="1"/>
    <col min="8373" max="8373" width="13.125" style="12" customWidth="1"/>
    <col min="8374" max="8379" width="0" style="12" hidden="1" customWidth="1"/>
    <col min="8380" max="8380" width="13.75" style="12" customWidth="1"/>
    <col min="8381" max="8437" width="0" style="12" hidden="1" customWidth="1"/>
    <col min="8438" max="8438" width="16" style="12" customWidth="1"/>
    <col min="8439" max="8439" width="9.75" style="12" customWidth="1"/>
    <col min="8440" max="8440" width="9.875" style="12" customWidth="1"/>
    <col min="8441" max="8471" width="0" style="12" hidden="1" customWidth="1"/>
    <col min="8472" max="8472" width="6.625" style="12" customWidth="1"/>
    <col min="8473" max="8473" width="10.625" style="12" customWidth="1"/>
    <col min="8474" max="8615" width="9" style="12"/>
    <col min="8616" max="8617" width="0" style="12" hidden="1" customWidth="1"/>
    <col min="8618" max="8618" width="4.125" style="12" bestFit="1" customWidth="1"/>
    <col min="8619" max="8619" width="10.75" style="12" bestFit="1" customWidth="1"/>
    <col min="8620" max="8620" width="16.125" style="12" bestFit="1" customWidth="1"/>
    <col min="8621" max="8621" width="8.375" style="12" customWidth="1"/>
    <col min="8622" max="8622" width="8.5" style="12" customWidth="1"/>
    <col min="8623" max="8623" width="10.375" style="12" customWidth="1"/>
    <col min="8624" max="8624" width="15.375" style="12" customWidth="1"/>
    <col min="8625" max="8625" width="0" style="12" hidden="1" customWidth="1"/>
    <col min="8626" max="8626" width="14.625" style="12" customWidth="1"/>
    <col min="8627" max="8627" width="15.75" style="12" customWidth="1"/>
    <col min="8628" max="8628" width="0" style="12" hidden="1" customWidth="1"/>
    <col min="8629" max="8629" width="13.125" style="12" customWidth="1"/>
    <col min="8630" max="8635" width="0" style="12" hidden="1" customWidth="1"/>
    <col min="8636" max="8636" width="13.75" style="12" customWidth="1"/>
    <col min="8637" max="8693" width="0" style="12" hidden="1" customWidth="1"/>
    <col min="8694" max="8694" width="16" style="12" customWidth="1"/>
    <col min="8695" max="8695" width="9.75" style="12" customWidth="1"/>
    <col min="8696" max="8696" width="9.875" style="12" customWidth="1"/>
    <col min="8697" max="8727" width="0" style="12" hidden="1" customWidth="1"/>
    <col min="8728" max="8728" width="6.625" style="12" customWidth="1"/>
    <col min="8729" max="8729" width="10.625" style="12" customWidth="1"/>
    <col min="8730" max="8871" width="9" style="12"/>
    <col min="8872" max="8873" width="0" style="12" hidden="1" customWidth="1"/>
    <col min="8874" max="8874" width="4.125" style="12" bestFit="1" customWidth="1"/>
    <col min="8875" max="8875" width="10.75" style="12" bestFit="1" customWidth="1"/>
    <col min="8876" max="8876" width="16.125" style="12" bestFit="1" customWidth="1"/>
    <col min="8877" max="8877" width="8.375" style="12" customWidth="1"/>
    <col min="8878" max="8878" width="8.5" style="12" customWidth="1"/>
    <col min="8879" max="8879" width="10.375" style="12" customWidth="1"/>
    <col min="8880" max="8880" width="15.375" style="12" customWidth="1"/>
    <col min="8881" max="8881" width="0" style="12" hidden="1" customWidth="1"/>
    <col min="8882" max="8882" width="14.625" style="12" customWidth="1"/>
    <col min="8883" max="8883" width="15.75" style="12" customWidth="1"/>
    <col min="8884" max="8884" width="0" style="12" hidden="1" customWidth="1"/>
    <col min="8885" max="8885" width="13.125" style="12" customWidth="1"/>
    <col min="8886" max="8891" width="0" style="12" hidden="1" customWidth="1"/>
    <col min="8892" max="8892" width="13.75" style="12" customWidth="1"/>
    <col min="8893" max="8949" width="0" style="12" hidden="1" customWidth="1"/>
    <col min="8950" max="8950" width="16" style="12" customWidth="1"/>
    <col min="8951" max="8951" width="9.75" style="12" customWidth="1"/>
    <col min="8952" max="8952" width="9.875" style="12" customWidth="1"/>
    <col min="8953" max="8983" width="0" style="12" hidden="1" customWidth="1"/>
    <col min="8984" max="8984" width="6.625" style="12" customWidth="1"/>
    <col min="8985" max="8985" width="10.625" style="12" customWidth="1"/>
    <col min="8986" max="9127" width="9" style="12"/>
    <col min="9128" max="9129" width="0" style="12" hidden="1" customWidth="1"/>
    <col min="9130" max="9130" width="4.125" style="12" bestFit="1" customWidth="1"/>
    <col min="9131" max="9131" width="10.75" style="12" bestFit="1" customWidth="1"/>
    <col min="9132" max="9132" width="16.125" style="12" bestFit="1" customWidth="1"/>
    <col min="9133" max="9133" width="8.375" style="12" customWidth="1"/>
    <col min="9134" max="9134" width="8.5" style="12" customWidth="1"/>
    <col min="9135" max="9135" width="10.375" style="12" customWidth="1"/>
    <col min="9136" max="9136" width="15.375" style="12" customWidth="1"/>
    <col min="9137" max="9137" width="0" style="12" hidden="1" customWidth="1"/>
    <col min="9138" max="9138" width="14.625" style="12" customWidth="1"/>
    <col min="9139" max="9139" width="15.75" style="12" customWidth="1"/>
    <col min="9140" max="9140" width="0" style="12" hidden="1" customWidth="1"/>
    <col min="9141" max="9141" width="13.125" style="12" customWidth="1"/>
    <col min="9142" max="9147" width="0" style="12" hidden="1" customWidth="1"/>
    <col min="9148" max="9148" width="13.75" style="12" customWidth="1"/>
    <col min="9149" max="9205" width="0" style="12" hidden="1" customWidth="1"/>
    <col min="9206" max="9206" width="16" style="12" customWidth="1"/>
    <col min="9207" max="9207" width="9.75" style="12" customWidth="1"/>
    <col min="9208" max="9208" width="9.875" style="12" customWidth="1"/>
    <col min="9209" max="9239" width="0" style="12" hidden="1" customWidth="1"/>
    <col min="9240" max="9240" width="6.625" style="12" customWidth="1"/>
    <col min="9241" max="9241" width="10.625" style="12" customWidth="1"/>
    <col min="9242" max="9383" width="9" style="12"/>
    <col min="9384" max="9385" width="0" style="12" hidden="1" customWidth="1"/>
    <col min="9386" max="9386" width="4.125" style="12" bestFit="1" customWidth="1"/>
    <col min="9387" max="9387" width="10.75" style="12" bestFit="1" customWidth="1"/>
    <col min="9388" max="9388" width="16.125" style="12" bestFit="1" customWidth="1"/>
    <col min="9389" max="9389" width="8.375" style="12" customWidth="1"/>
    <col min="9390" max="9390" width="8.5" style="12" customWidth="1"/>
    <col min="9391" max="9391" width="10.375" style="12" customWidth="1"/>
    <col min="9392" max="9392" width="15.375" style="12" customWidth="1"/>
    <col min="9393" max="9393" width="0" style="12" hidden="1" customWidth="1"/>
    <col min="9394" max="9394" width="14.625" style="12" customWidth="1"/>
    <col min="9395" max="9395" width="15.75" style="12" customWidth="1"/>
    <col min="9396" max="9396" width="0" style="12" hidden="1" customWidth="1"/>
    <col min="9397" max="9397" width="13.125" style="12" customWidth="1"/>
    <col min="9398" max="9403" width="0" style="12" hidden="1" customWidth="1"/>
    <col min="9404" max="9404" width="13.75" style="12" customWidth="1"/>
    <col min="9405" max="9461" width="0" style="12" hidden="1" customWidth="1"/>
    <col min="9462" max="9462" width="16" style="12" customWidth="1"/>
    <col min="9463" max="9463" width="9.75" style="12" customWidth="1"/>
    <col min="9464" max="9464" width="9.875" style="12" customWidth="1"/>
    <col min="9465" max="9495" width="0" style="12" hidden="1" customWidth="1"/>
    <col min="9496" max="9496" width="6.625" style="12" customWidth="1"/>
    <col min="9497" max="9497" width="10.625" style="12" customWidth="1"/>
    <col min="9498" max="9639" width="9" style="12"/>
    <col min="9640" max="9641" width="0" style="12" hidden="1" customWidth="1"/>
    <col min="9642" max="9642" width="4.125" style="12" bestFit="1" customWidth="1"/>
    <col min="9643" max="9643" width="10.75" style="12" bestFit="1" customWidth="1"/>
    <col min="9644" max="9644" width="16.125" style="12" bestFit="1" customWidth="1"/>
    <col min="9645" max="9645" width="8.375" style="12" customWidth="1"/>
    <col min="9646" max="9646" width="8.5" style="12" customWidth="1"/>
    <col min="9647" max="9647" width="10.375" style="12" customWidth="1"/>
    <col min="9648" max="9648" width="15.375" style="12" customWidth="1"/>
    <col min="9649" max="9649" width="0" style="12" hidden="1" customWidth="1"/>
    <col min="9650" max="9650" width="14.625" style="12" customWidth="1"/>
    <col min="9651" max="9651" width="15.75" style="12" customWidth="1"/>
    <col min="9652" max="9652" width="0" style="12" hidden="1" customWidth="1"/>
    <col min="9653" max="9653" width="13.125" style="12" customWidth="1"/>
    <col min="9654" max="9659" width="0" style="12" hidden="1" customWidth="1"/>
    <col min="9660" max="9660" width="13.75" style="12" customWidth="1"/>
    <col min="9661" max="9717" width="0" style="12" hidden="1" customWidth="1"/>
    <col min="9718" max="9718" width="16" style="12" customWidth="1"/>
    <col min="9719" max="9719" width="9.75" style="12" customWidth="1"/>
    <col min="9720" max="9720" width="9.875" style="12" customWidth="1"/>
    <col min="9721" max="9751" width="0" style="12" hidden="1" customWidth="1"/>
    <col min="9752" max="9752" width="6.625" style="12" customWidth="1"/>
    <col min="9753" max="9753" width="10.625" style="12" customWidth="1"/>
    <col min="9754" max="9895" width="9" style="12"/>
    <col min="9896" max="9897" width="0" style="12" hidden="1" customWidth="1"/>
    <col min="9898" max="9898" width="4.125" style="12" bestFit="1" customWidth="1"/>
    <col min="9899" max="9899" width="10.75" style="12" bestFit="1" customWidth="1"/>
    <col min="9900" max="9900" width="16.125" style="12" bestFit="1" customWidth="1"/>
    <col min="9901" max="9901" width="8.375" style="12" customWidth="1"/>
    <col min="9902" max="9902" width="8.5" style="12" customWidth="1"/>
    <col min="9903" max="9903" width="10.375" style="12" customWidth="1"/>
    <col min="9904" max="9904" width="15.375" style="12" customWidth="1"/>
    <col min="9905" max="9905" width="0" style="12" hidden="1" customWidth="1"/>
    <col min="9906" max="9906" width="14.625" style="12" customWidth="1"/>
    <col min="9907" max="9907" width="15.75" style="12" customWidth="1"/>
    <col min="9908" max="9908" width="0" style="12" hidden="1" customWidth="1"/>
    <col min="9909" max="9909" width="13.125" style="12" customWidth="1"/>
    <col min="9910" max="9915" width="0" style="12" hidden="1" customWidth="1"/>
    <col min="9916" max="9916" width="13.75" style="12" customWidth="1"/>
    <col min="9917" max="9973" width="0" style="12" hidden="1" customWidth="1"/>
    <col min="9974" max="9974" width="16" style="12" customWidth="1"/>
    <col min="9975" max="9975" width="9.75" style="12" customWidth="1"/>
    <col min="9976" max="9976" width="9.875" style="12" customWidth="1"/>
    <col min="9977" max="10007" width="0" style="12" hidden="1" customWidth="1"/>
    <col min="10008" max="10008" width="6.625" style="12" customWidth="1"/>
    <col min="10009" max="10009" width="10.625" style="12" customWidth="1"/>
    <col min="10010" max="10151" width="9" style="12"/>
    <col min="10152" max="10153" width="0" style="12" hidden="1" customWidth="1"/>
    <col min="10154" max="10154" width="4.125" style="12" bestFit="1" customWidth="1"/>
    <col min="10155" max="10155" width="10.75" style="12" bestFit="1" customWidth="1"/>
    <col min="10156" max="10156" width="16.125" style="12" bestFit="1" customWidth="1"/>
    <col min="10157" max="10157" width="8.375" style="12" customWidth="1"/>
    <col min="10158" max="10158" width="8.5" style="12" customWidth="1"/>
    <col min="10159" max="10159" width="10.375" style="12" customWidth="1"/>
    <col min="10160" max="10160" width="15.375" style="12" customWidth="1"/>
    <col min="10161" max="10161" width="0" style="12" hidden="1" customWidth="1"/>
    <col min="10162" max="10162" width="14.625" style="12" customWidth="1"/>
    <col min="10163" max="10163" width="15.75" style="12" customWidth="1"/>
    <col min="10164" max="10164" width="0" style="12" hidden="1" customWidth="1"/>
    <col min="10165" max="10165" width="13.125" style="12" customWidth="1"/>
    <col min="10166" max="10171" width="0" style="12" hidden="1" customWidth="1"/>
    <col min="10172" max="10172" width="13.75" style="12" customWidth="1"/>
    <col min="10173" max="10229" width="0" style="12" hidden="1" customWidth="1"/>
    <col min="10230" max="10230" width="16" style="12" customWidth="1"/>
    <col min="10231" max="10231" width="9.75" style="12" customWidth="1"/>
    <col min="10232" max="10232" width="9.875" style="12" customWidth="1"/>
    <col min="10233" max="10263" width="0" style="12" hidden="1" customWidth="1"/>
    <col min="10264" max="10264" width="6.625" style="12" customWidth="1"/>
    <col min="10265" max="10265" width="10.625" style="12" customWidth="1"/>
    <col min="10266" max="10407" width="9" style="12"/>
    <col min="10408" max="10409" width="0" style="12" hidden="1" customWidth="1"/>
    <col min="10410" max="10410" width="4.125" style="12" bestFit="1" customWidth="1"/>
    <col min="10411" max="10411" width="10.75" style="12" bestFit="1" customWidth="1"/>
    <col min="10412" max="10412" width="16.125" style="12" bestFit="1" customWidth="1"/>
    <col min="10413" max="10413" width="8.375" style="12" customWidth="1"/>
    <col min="10414" max="10414" width="8.5" style="12" customWidth="1"/>
    <col min="10415" max="10415" width="10.375" style="12" customWidth="1"/>
    <col min="10416" max="10416" width="15.375" style="12" customWidth="1"/>
    <col min="10417" max="10417" width="0" style="12" hidden="1" customWidth="1"/>
    <col min="10418" max="10418" width="14.625" style="12" customWidth="1"/>
    <col min="10419" max="10419" width="15.75" style="12" customWidth="1"/>
    <col min="10420" max="10420" width="0" style="12" hidden="1" customWidth="1"/>
    <col min="10421" max="10421" width="13.125" style="12" customWidth="1"/>
    <col min="10422" max="10427" width="0" style="12" hidden="1" customWidth="1"/>
    <col min="10428" max="10428" width="13.75" style="12" customWidth="1"/>
    <col min="10429" max="10485" width="0" style="12" hidden="1" customWidth="1"/>
    <col min="10486" max="10486" width="16" style="12" customWidth="1"/>
    <col min="10487" max="10487" width="9.75" style="12" customWidth="1"/>
    <col min="10488" max="10488" width="9.875" style="12" customWidth="1"/>
    <col min="10489" max="10519" width="0" style="12" hidden="1" customWidth="1"/>
    <col min="10520" max="10520" width="6.625" style="12" customWidth="1"/>
    <col min="10521" max="10521" width="10.625" style="12" customWidth="1"/>
    <col min="10522" max="10663" width="9" style="12"/>
    <col min="10664" max="10665" width="0" style="12" hidden="1" customWidth="1"/>
    <col min="10666" max="10666" width="4.125" style="12" bestFit="1" customWidth="1"/>
    <col min="10667" max="10667" width="10.75" style="12" bestFit="1" customWidth="1"/>
    <col min="10668" max="10668" width="16.125" style="12" bestFit="1" customWidth="1"/>
    <col min="10669" max="10669" width="8.375" style="12" customWidth="1"/>
    <col min="10670" max="10670" width="8.5" style="12" customWidth="1"/>
    <col min="10671" max="10671" width="10.375" style="12" customWidth="1"/>
    <col min="10672" max="10672" width="15.375" style="12" customWidth="1"/>
    <col min="10673" max="10673" width="0" style="12" hidden="1" customWidth="1"/>
    <col min="10674" max="10674" width="14.625" style="12" customWidth="1"/>
    <col min="10675" max="10675" width="15.75" style="12" customWidth="1"/>
    <col min="10676" max="10676" width="0" style="12" hidden="1" customWidth="1"/>
    <col min="10677" max="10677" width="13.125" style="12" customWidth="1"/>
    <col min="10678" max="10683" width="0" style="12" hidden="1" customWidth="1"/>
    <col min="10684" max="10684" width="13.75" style="12" customWidth="1"/>
    <col min="10685" max="10741" width="0" style="12" hidden="1" customWidth="1"/>
    <col min="10742" max="10742" width="16" style="12" customWidth="1"/>
    <col min="10743" max="10743" width="9.75" style="12" customWidth="1"/>
    <col min="10744" max="10744" width="9.875" style="12" customWidth="1"/>
    <col min="10745" max="10775" width="0" style="12" hidden="1" customWidth="1"/>
    <col min="10776" max="10776" width="6.625" style="12" customWidth="1"/>
    <col min="10777" max="10777" width="10.625" style="12" customWidth="1"/>
    <col min="10778" max="10919" width="9" style="12"/>
    <col min="10920" max="10921" width="0" style="12" hidden="1" customWidth="1"/>
    <col min="10922" max="10922" width="4.125" style="12" bestFit="1" customWidth="1"/>
    <col min="10923" max="10923" width="10.75" style="12" bestFit="1" customWidth="1"/>
    <col min="10924" max="10924" width="16.125" style="12" bestFit="1" customWidth="1"/>
    <col min="10925" max="10925" width="8.375" style="12" customWidth="1"/>
    <col min="10926" max="10926" width="8.5" style="12" customWidth="1"/>
    <col min="10927" max="10927" width="10.375" style="12" customWidth="1"/>
    <col min="10928" max="10928" width="15.375" style="12" customWidth="1"/>
    <col min="10929" max="10929" width="0" style="12" hidden="1" customWidth="1"/>
    <col min="10930" max="10930" width="14.625" style="12" customWidth="1"/>
    <col min="10931" max="10931" width="15.75" style="12" customWidth="1"/>
    <col min="10932" max="10932" width="0" style="12" hidden="1" customWidth="1"/>
    <col min="10933" max="10933" width="13.125" style="12" customWidth="1"/>
    <col min="10934" max="10939" width="0" style="12" hidden="1" customWidth="1"/>
    <col min="10940" max="10940" width="13.75" style="12" customWidth="1"/>
    <col min="10941" max="10997" width="0" style="12" hidden="1" customWidth="1"/>
    <col min="10998" max="10998" width="16" style="12" customWidth="1"/>
    <col min="10999" max="10999" width="9.75" style="12" customWidth="1"/>
    <col min="11000" max="11000" width="9.875" style="12" customWidth="1"/>
    <col min="11001" max="11031" width="0" style="12" hidden="1" customWidth="1"/>
    <col min="11032" max="11032" width="6.625" style="12" customWidth="1"/>
    <col min="11033" max="11033" width="10.625" style="12" customWidth="1"/>
    <col min="11034" max="11175" width="9" style="12"/>
    <col min="11176" max="11177" width="0" style="12" hidden="1" customWidth="1"/>
    <col min="11178" max="11178" width="4.125" style="12" bestFit="1" customWidth="1"/>
    <col min="11179" max="11179" width="10.75" style="12" bestFit="1" customWidth="1"/>
    <col min="11180" max="11180" width="16.125" style="12" bestFit="1" customWidth="1"/>
    <col min="11181" max="11181" width="8.375" style="12" customWidth="1"/>
    <col min="11182" max="11182" width="8.5" style="12" customWidth="1"/>
    <col min="11183" max="11183" width="10.375" style="12" customWidth="1"/>
    <col min="11184" max="11184" width="15.375" style="12" customWidth="1"/>
    <col min="11185" max="11185" width="0" style="12" hidden="1" customWidth="1"/>
    <col min="11186" max="11186" width="14.625" style="12" customWidth="1"/>
    <col min="11187" max="11187" width="15.75" style="12" customWidth="1"/>
    <col min="11188" max="11188" width="0" style="12" hidden="1" customWidth="1"/>
    <col min="11189" max="11189" width="13.125" style="12" customWidth="1"/>
    <col min="11190" max="11195" width="0" style="12" hidden="1" customWidth="1"/>
    <col min="11196" max="11196" width="13.75" style="12" customWidth="1"/>
    <col min="11197" max="11253" width="0" style="12" hidden="1" customWidth="1"/>
    <col min="11254" max="11254" width="16" style="12" customWidth="1"/>
    <col min="11255" max="11255" width="9.75" style="12" customWidth="1"/>
    <col min="11256" max="11256" width="9.875" style="12" customWidth="1"/>
    <col min="11257" max="11287" width="0" style="12" hidden="1" customWidth="1"/>
    <col min="11288" max="11288" width="6.625" style="12" customWidth="1"/>
    <col min="11289" max="11289" width="10.625" style="12" customWidth="1"/>
    <col min="11290" max="11431" width="9" style="12"/>
    <col min="11432" max="11433" width="0" style="12" hidden="1" customWidth="1"/>
    <col min="11434" max="11434" width="4.125" style="12" bestFit="1" customWidth="1"/>
    <col min="11435" max="11435" width="10.75" style="12" bestFit="1" customWidth="1"/>
    <col min="11436" max="11436" width="16.125" style="12" bestFit="1" customWidth="1"/>
    <col min="11437" max="11437" width="8.375" style="12" customWidth="1"/>
    <col min="11438" max="11438" width="8.5" style="12" customWidth="1"/>
    <col min="11439" max="11439" width="10.375" style="12" customWidth="1"/>
    <col min="11440" max="11440" width="15.375" style="12" customWidth="1"/>
    <col min="11441" max="11441" width="0" style="12" hidden="1" customWidth="1"/>
    <col min="11442" max="11442" width="14.625" style="12" customWidth="1"/>
    <col min="11443" max="11443" width="15.75" style="12" customWidth="1"/>
    <col min="11444" max="11444" width="0" style="12" hidden="1" customWidth="1"/>
    <col min="11445" max="11445" width="13.125" style="12" customWidth="1"/>
    <col min="11446" max="11451" width="0" style="12" hidden="1" customWidth="1"/>
    <col min="11452" max="11452" width="13.75" style="12" customWidth="1"/>
    <col min="11453" max="11509" width="0" style="12" hidden="1" customWidth="1"/>
    <col min="11510" max="11510" width="16" style="12" customWidth="1"/>
    <col min="11511" max="11511" width="9.75" style="12" customWidth="1"/>
    <col min="11512" max="11512" width="9.875" style="12" customWidth="1"/>
    <col min="11513" max="11543" width="0" style="12" hidden="1" customWidth="1"/>
    <col min="11544" max="11544" width="6.625" style="12" customWidth="1"/>
    <col min="11545" max="11545" width="10.625" style="12" customWidth="1"/>
    <col min="11546" max="11687" width="9" style="12"/>
    <col min="11688" max="11689" width="0" style="12" hidden="1" customWidth="1"/>
    <col min="11690" max="11690" width="4.125" style="12" bestFit="1" customWidth="1"/>
    <col min="11691" max="11691" width="10.75" style="12" bestFit="1" customWidth="1"/>
    <col min="11692" max="11692" width="16.125" style="12" bestFit="1" customWidth="1"/>
    <col min="11693" max="11693" width="8.375" style="12" customWidth="1"/>
    <col min="11694" max="11694" width="8.5" style="12" customWidth="1"/>
    <col min="11695" max="11695" width="10.375" style="12" customWidth="1"/>
    <col min="11696" max="11696" width="15.375" style="12" customWidth="1"/>
    <col min="11697" max="11697" width="0" style="12" hidden="1" customWidth="1"/>
    <col min="11698" max="11698" width="14.625" style="12" customWidth="1"/>
    <col min="11699" max="11699" width="15.75" style="12" customWidth="1"/>
    <col min="11700" max="11700" width="0" style="12" hidden="1" customWidth="1"/>
    <col min="11701" max="11701" width="13.125" style="12" customWidth="1"/>
    <col min="11702" max="11707" width="0" style="12" hidden="1" customWidth="1"/>
    <col min="11708" max="11708" width="13.75" style="12" customWidth="1"/>
    <col min="11709" max="11765" width="0" style="12" hidden="1" customWidth="1"/>
    <col min="11766" max="11766" width="16" style="12" customWidth="1"/>
    <col min="11767" max="11767" width="9.75" style="12" customWidth="1"/>
    <col min="11768" max="11768" width="9.875" style="12" customWidth="1"/>
    <col min="11769" max="11799" width="0" style="12" hidden="1" customWidth="1"/>
    <col min="11800" max="11800" width="6.625" style="12" customWidth="1"/>
    <col min="11801" max="11801" width="10.625" style="12" customWidth="1"/>
    <col min="11802" max="11943" width="9" style="12"/>
    <col min="11944" max="11945" width="0" style="12" hidden="1" customWidth="1"/>
    <col min="11946" max="11946" width="4.125" style="12" bestFit="1" customWidth="1"/>
    <col min="11947" max="11947" width="10.75" style="12" bestFit="1" customWidth="1"/>
    <col min="11948" max="11948" width="16.125" style="12" bestFit="1" customWidth="1"/>
    <col min="11949" max="11949" width="8.375" style="12" customWidth="1"/>
    <col min="11950" max="11950" width="8.5" style="12" customWidth="1"/>
    <col min="11951" max="11951" width="10.375" style="12" customWidth="1"/>
    <col min="11952" max="11952" width="15.375" style="12" customWidth="1"/>
    <col min="11953" max="11953" width="0" style="12" hidden="1" customWidth="1"/>
    <col min="11954" max="11954" width="14.625" style="12" customWidth="1"/>
    <col min="11955" max="11955" width="15.75" style="12" customWidth="1"/>
    <col min="11956" max="11956" width="0" style="12" hidden="1" customWidth="1"/>
    <col min="11957" max="11957" width="13.125" style="12" customWidth="1"/>
    <col min="11958" max="11963" width="0" style="12" hidden="1" customWidth="1"/>
    <col min="11964" max="11964" width="13.75" style="12" customWidth="1"/>
    <col min="11965" max="12021" width="0" style="12" hidden="1" customWidth="1"/>
    <col min="12022" max="12022" width="16" style="12" customWidth="1"/>
    <col min="12023" max="12023" width="9.75" style="12" customWidth="1"/>
    <col min="12024" max="12024" width="9.875" style="12" customWidth="1"/>
    <col min="12025" max="12055" width="0" style="12" hidden="1" customWidth="1"/>
    <col min="12056" max="12056" width="6.625" style="12" customWidth="1"/>
    <col min="12057" max="12057" width="10.625" style="12" customWidth="1"/>
    <col min="12058" max="12199" width="9" style="12"/>
    <col min="12200" max="12201" width="0" style="12" hidden="1" customWidth="1"/>
    <col min="12202" max="12202" width="4.125" style="12" bestFit="1" customWidth="1"/>
    <col min="12203" max="12203" width="10.75" style="12" bestFit="1" customWidth="1"/>
    <col min="12204" max="12204" width="16.125" style="12" bestFit="1" customWidth="1"/>
    <col min="12205" max="12205" width="8.375" style="12" customWidth="1"/>
    <col min="12206" max="12206" width="8.5" style="12" customWidth="1"/>
    <col min="12207" max="12207" width="10.375" style="12" customWidth="1"/>
    <col min="12208" max="12208" width="15.375" style="12" customWidth="1"/>
    <col min="12209" max="12209" width="0" style="12" hidden="1" customWidth="1"/>
    <col min="12210" max="12210" width="14.625" style="12" customWidth="1"/>
    <col min="12211" max="12211" width="15.75" style="12" customWidth="1"/>
    <col min="12212" max="12212" width="0" style="12" hidden="1" customWidth="1"/>
    <col min="12213" max="12213" width="13.125" style="12" customWidth="1"/>
    <col min="12214" max="12219" width="0" style="12" hidden="1" customWidth="1"/>
    <col min="12220" max="12220" width="13.75" style="12" customWidth="1"/>
    <col min="12221" max="12277" width="0" style="12" hidden="1" customWidth="1"/>
    <col min="12278" max="12278" width="16" style="12" customWidth="1"/>
    <col min="12279" max="12279" width="9.75" style="12" customWidth="1"/>
    <col min="12280" max="12280" width="9.875" style="12" customWidth="1"/>
    <col min="12281" max="12311" width="0" style="12" hidden="1" customWidth="1"/>
    <col min="12312" max="12312" width="6.625" style="12" customWidth="1"/>
    <col min="12313" max="12313" width="10.625" style="12" customWidth="1"/>
    <col min="12314" max="12455" width="9" style="12"/>
    <col min="12456" max="12457" width="0" style="12" hidden="1" customWidth="1"/>
    <col min="12458" max="12458" width="4.125" style="12" bestFit="1" customWidth="1"/>
    <col min="12459" max="12459" width="10.75" style="12" bestFit="1" customWidth="1"/>
    <col min="12460" max="12460" width="16.125" style="12" bestFit="1" customWidth="1"/>
    <col min="12461" max="12461" width="8.375" style="12" customWidth="1"/>
    <col min="12462" max="12462" width="8.5" style="12" customWidth="1"/>
    <col min="12463" max="12463" width="10.375" style="12" customWidth="1"/>
    <col min="12464" max="12464" width="15.375" style="12" customWidth="1"/>
    <col min="12465" max="12465" width="0" style="12" hidden="1" customWidth="1"/>
    <col min="12466" max="12466" width="14.625" style="12" customWidth="1"/>
    <col min="12467" max="12467" width="15.75" style="12" customWidth="1"/>
    <col min="12468" max="12468" width="0" style="12" hidden="1" customWidth="1"/>
    <col min="12469" max="12469" width="13.125" style="12" customWidth="1"/>
    <col min="12470" max="12475" width="0" style="12" hidden="1" customWidth="1"/>
    <col min="12476" max="12476" width="13.75" style="12" customWidth="1"/>
    <col min="12477" max="12533" width="0" style="12" hidden="1" customWidth="1"/>
    <col min="12534" max="12534" width="16" style="12" customWidth="1"/>
    <col min="12535" max="12535" width="9.75" style="12" customWidth="1"/>
    <col min="12536" max="12536" width="9.875" style="12" customWidth="1"/>
    <col min="12537" max="12567" width="0" style="12" hidden="1" customWidth="1"/>
    <col min="12568" max="12568" width="6.625" style="12" customWidth="1"/>
    <col min="12569" max="12569" width="10.625" style="12" customWidth="1"/>
    <col min="12570" max="12711" width="9" style="12"/>
    <col min="12712" max="12713" width="0" style="12" hidden="1" customWidth="1"/>
    <col min="12714" max="12714" width="4.125" style="12" bestFit="1" customWidth="1"/>
    <col min="12715" max="12715" width="10.75" style="12" bestFit="1" customWidth="1"/>
    <col min="12716" max="12716" width="16.125" style="12" bestFit="1" customWidth="1"/>
    <col min="12717" max="12717" width="8.375" style="12" customWidth="1"/>
    <col min="12718" max="12718" width="8.5" style="12" customWidth="1"/>
    <col min="12719" max="12719" width="10.375" style="12" customWidth="1"/>
    <col min="12720" max="12720" width="15.375" style="12" customWidth="1"/>
    <col min="12721" max="12721" width="0" style="12" hidden="1" customWidth="1"/>
    <col min="12722" max="12722" width="14.625" style="12" customWidth="1"/>
    <col min="12723" max="12723" width="15.75" style="12" customWidth="1"/>
    <col min="12724" max="12724" width="0" style="12" hidden="1" customWidth="1"/>
    <col min="12725" max="12725" width="13.125" style="12" customWidth="1"/>
    <col min="12726" max="12731" width="0" style="12" hidden="1" customWidth="1"/>
    <col min="12732" max="12732" width="13.75" style="12" customWidth="1"/>
    <col min="12733" max="12789" width="0" style="12" hidden="1" customWidth="1"/>
    <col min="12790" max="12790" width="16" style="12" customWidth="1"/>
    <col min="12791" max="12791" width="9.75" style="12" customWidth="1"/>
    <col min="12792" max="12792" width="9.875" style="12" customWidth="1"/>
    <col min="12793" max="12823" width="0" style="12" hidden="1" customWidth="1"/>
    <col min="12824" max="12824" width="6.625" style="12" customWidth="1"/>
    <col min="12825" max="12825" width="10.625" style="12" customWidth="1"/>
    <col min="12826" max="12967" width="9" style="12"/>
    <col min="12968" max="12969" width="0" style="12" hidden="1" customWidth="1"/>
    <col min="12970" max="12970" width="4.125" style="12" bestFit="1" customWidth="1"/>
    <col min="12971" max="12971" width="10.75" style="12" bestFit="1" customWidth="1"/>
    <col min="12972" max="12972" width="16.125" style="12" bestFit="1" customWidth="1"/>
    <col min="12973" max="12973" width="8.375" style="12" customWidth="1"/>
    <col min="12974" max="12974" width="8.5" style="12" customWidth="1"/>
    <col min="12975" max="12975" width="10.375" style="12" customWidth="1"/>
    <col min="12976" max="12976" width="15.375" style="12" customWidth="1"/>
    <col min="12977" max="12977" width="0" style="12" hidden="1" customWidth="1"/>
    <col min="12978" max="12978" width="14.625" style="12" customWidth="1"/>
    <col min="12979" max="12979" width="15.75" style="12" customWidth="1"/>
    <col min="12980" max="12980" width="0" style="12" hidden="1" customWidth="1"/>
    <col min="12981" max="12981" width="13.125" style="12" customWidth="1"/>
    <col min="12982" max="12987" width="0" style="12" hidden="1" customWidth="1"/>
    <col min="12988" max="12988" width="13.75" style="12" customWidth="1"/>
    <col min="12989" max="13045" width="0" style="12" hidden="1" customWidth="1"/>
    <col min="13046" max="13046" width="16" style="12" customWidth="1"/>
    <col min="13047" max="13047" width="9.75" style="12" customWidth="1"/>
    <col min="13048" max="13048" width="9.875" style="12" customWidth="1"/>
    <col min="13049" max="13079" width="0" style="12" hidden="1" customWidth="1"/>
    <col min="13080" max="13080" width="6.625" style="12" customWidth="1"/>
    <col min="13081" max="13081" width="10.625" style="12" customWidth="1"/>
    <col min="13082" max="13223" width="9" style="12"/>
    <col min="13224" max="13225" width="0" style="12" hidden="1" customWidth="1"/>
    <col min="13226" max="13226" width="4.125" style="12" bestFit="1" customWidth="1"/>
    <col min="13227" max="13227" width="10.75" style="12" bestFit="1" customWidth="1"/>
    <col min="13228" max="13228" width="16.125" style="12" bestFit="1" customWidth="1"/>
    <col min="13229" max="13229" width="8.375" style="12" customWidth="1"/>
    <col min="13230" max="13230" width="8.5" style="12" customWidth="1"/>
    <col min="13231" max="13231" width="10.375" style="12" customWidth="1"/>
    <col min="13232" max="13232" width="15.375" style="12" customWidth="1"/>
    <col min="13233" max="13233" width="0" style="12" hidden="1" customWidth="1"/>
    <col min="13234" max="13234" width="14.625" style="12" customWidth="1"/>
    <col min="13235" max="13235" width="15.75" style="12" customWidth="1"/>
    <col min="13236" max="13236" width="0" style="12" hidden="1" customWidth="1"/>
    <col min="13237" max="13237" width="13.125" style="12" customWidth="1"/>
    <col min="13238" max="13243" width="0" style="12" hidden="1" customWidth="1"/>
    <col min="13244" max="13244" width="13.75" style="12" customWidth="1"/>
    <col min="13245" max="13301" width="0" style="12" hidden="1" customWidth="1"/>
    <col min="13302" max="13302" width="16" style="12" customWidth="1"/>
    <col min="13303" max="13303" width="9.75" style="12" customWidth="1"/>
    <col min="13304" max="13304" width="9.875" style="12" customWidth="1"/>
    <col min="13305" max="13335" width="0" style="12" hidden="1" customWidth="1"/>
    <col min="13336" max="13336" width="6.625" style="12" customWidth="1"/>
    <col min="13337" max="13337" width="10.625" style="12" customWidth="1"/>
    <col min="13338" max="13479" width="9" style="12"/>
    <col min="13480" max="13481" width="0" style="12" hidden="1" customWidth="1"/>
    <col min="13482" max="13482" width="4.125" style="12" bestFit="1" customWidth="1"/>
    <col min="13483" max="13483" width="10.75" style="12" bestFit="1" customWidth="1"/>
    <col min="13484" max="13484" width="16.125" style="12" bestFit="1" customWidth="1"/>
    <col min="13485" max="13485" width="8.375" style="12" customWidth="1"/>
    <col min="13486" max="13486" width="8.5" style="12" customWidth="1"/>
    <col min="13487" max="13487" width="10.375" style="12" customWidth="1"/>
    <col min="13488" max="13488" width="15.375" style="12" customWidth="1"/>
    <col min="13489" max="13489" width="0" style="12" hidden="1" customWidth="1"/>
    <col min="13490" max="13490" width="14.625" style="12" customWidth="1"/>
    <col min="13491" max="13491" width="15.75" style="12" customWidth="1"/>
    <col min="13492" max="13492" width="0" style="12" hidden="1" customWidth="1"/>
    <col min="13493" max="13493" width="13.125" style="12" customWidth="1"/>
    <col min="13494" max="13499" width="0" style="12" hidden="1" customWidth="1"/>
    <col min="13500" max="13500" width="13.75" style="12" customWidth="1"/>
    <col min="13501" max="13557" width="0" style="12" hidden="1" customWidth="1"/>
    <col min="13558" max="13558" width="16" style="12" customWidth="1"/>
    <col min="13559" max="13559" width="9.75" style="12" customWidth="1"/>
    <col min="13560" max="13560" width="9.875" style="12" customWidth="1"/>
    <col min="13561" max="13591" width="0" style="12" hidden="1" customWidth="1"/>
    <col min="13592" max="13592" width="6.625" style="12" customWidth="1"/>
    <col min="13593" max="13593" width="10.625" style="12" customWidth="1"/>
    <col min="13594" max="13735" width="9" style="12"/>
    <col min="13736" max="13737" width="0" style="12" hidden="1" customWidth="1"/>
    <col min="13738" max="13738" width="4.125" style="12" bestFit="1" customWidth="1"/>
    <col min="13739" max="13739" width="10.75" style="12" bestFit="1" customWidth="1"/>
    <col min="13740" max="13740" width="16.125" style="12" bestFit="1" customWidth="1"/>
    <col min="13741" max="13741" width="8.375" style="12" customWidth="1"/>
    <col min="13742" max="13742" width="8.5" style="12" customWidth="1"/>
    <col min="13743" max="13743" width="10.375" style="12" customWidth="1"/>
    <col min="13744" max="13744" width="15.375" style="12" customWidth="1"/>
    <col min="13745" max="13745" width="0" style="12" hidden="1" customWidth="1"/>
    <col min="13746" max="13746" width="14.625" style="12" customWidth="1"/>
    <col min="13747" max="13747" width="15.75" style="12" customWidth="1"/>
    <col min="13748" max="13748" width="0" style="12" hidden="1" customWidth="1"/>
    <col min="13749" max="13749" width="13.125" style="12" customWidth="1"/>
    <col min="13750" max="13755" width="0" style="12" hidden="1" customWidth="1"/>
    <col min="13756" max="13756" width="13.75" style="12" customWidth="1"/>
    <col min="13757" max="13813" width="0" style="12" hidden="1" customWidth="1"/>
    <col min="13814" max="13814" width="16" style="12" customWidth="1"/>
    <col min="13815" max="13815" width="9.75" style="12" customWidth="1"/>
    <col min="13816" max="13816" width="9.875" style="12" customWidth="1"/>
    <col min="13817" max="13847" width="0" style="12" hidden="1" customWidth="1"/>
    <col min="13848" max="13848" width="6.625" style="12" customWidth="1"/>
    <col min="13849" max="13849" width="10.625" style="12" customWidth="1"/>
    <col min="13850" max="13991" width="9" style="12"/>
    <col min="13992" max="13993" width="0" style="12" hidden="1" customWidth="1"/>
    <col min="13994" max="13994" width="4.125" style="12" bestFit="1" customWidth="1"/>
    <col min="13995" max="13995" width="10.75" style="12" bestFit="1" customWidth="1"/>
    <col min="13996" max="13996" width="16.125" style="12" bestFit="1" customWidth="1"/>
    <col min="13997" max="13997" width="8.375" style="12" customWidth="1"/>
    <col min="13998" max="13998" width="8.5" style="12" customWidth="1"/>
    <col min="13999" max="13999" width="10.375" style="12" customWidth="1"/>
    <col min="14000" max="14000" width="15.375" style="12" customWidth="1"/>
    <col min="14001" max="14001" width="0" style="12" hidden="1" customWidth="1"/>
    <col min="14002" max="14002" width="14.625" style="12" customWidth="1"/>
    <col min="14003" max="14003" width="15.75" style="12" customWidth="1"/>
    <col min="14004" max="14004" width="0" style="12" hidden="1" customWidth="1"/>
    <col min="14005" max="14005" width="13.125" style="12" customWidth="1"/>
    <col min="14006" max="14011" width="0" style="12" hidden="1" customWidth="1"/>
    <col min="14012" max="14012" width="13.75" style="12" customWidth="1"/>
    <col min="14013" max="14069" width="0" style="12" hidden="1" customWidth="1"/>
    <col min="14070" max="14070" width="16" style="12" customWidth="1"/>
    <col min="14071" max="14071" width="9.75" style="12" customWidth="1"/>
    <col min="14072" max="14072" width="9.875" style="12" customWidth="1"/>
    <col min="14073" max="14103" width="0" style="12" hidden="1" customWidth="1"/>
    <col min="14104" max="14104" width="6.625" style="12" customWidth="1"/>
    <col min="14105" max="14105" width="10.625" style="12" customWidth="1"/>
    <col min="14106" max="14247" width="9" style="12"/>
    <col min="14248" max="14249" width="0" style="12" hidden="1" customWidth="1"/>
    <col min="14250" max="14250" width="4.125" style="12" bestFit="1" customWidth="1"/>
    <col min="14251" max="14251" width="10.75" style="12" bestFit="1" customWidth="1"/>
    <col min="14252" max="14252" width="16.125" style="12" bestFit="1" customWidth="1"/>
    <col min="14253" max="14253" width="8.375" style="12" customWidth="1"/>
    <col min="14254" max="14254" width="8.5" style="12" customWidth="1"/>
    <col min="14255" max="14255" width="10.375" style="12" customWidth="1"/>
    <col min="14256" max="14256" width="15.375" style="12" customWidth="1"/>
    <col min="14257" max="14257" width="0" style="12" hidden="1" customWidth="1"/>
    <col min="14258" max="14258" width="14.625" style="12" customWidth="1"/>
    <col min="14259" max="14259" width="15.75" style="12" customWidth="1"/>
    <col min="14260" max="14260" width="0" style="12" hidden="1" customWidth="1"/>
    <col min="14261" max="14261" width="13.125" style="12" customWidth="1"/>
    <col min="14262" max="14267" width="0" style="12" hidden="1" customWidth="1"/>
    <col min="14268" max="14268" width="13.75" style="12" customWidth="1"/>
    <col min="14269" max="14325" width="0" style="12" hidden="1" customWidth="1"/>
    <col min="14326" max="14326" width="16" style="12" customWidth="1"/>
    <col min="14327" max="14327" width="9.75" style="12" customWidth="1"/>
    <col min="14328" max="14328" width="9.875" style="12" customWidth="1"/>
    <col min="14329" max="14359" width="0" style="12" hidden="1" customWidth="1"/>
    <col min="14360" max="14360" width="6.625" style="12" customWidth="1"/>
    <col min="14361" max="14361" width="10.625" style="12" customWidth="1"/>
    <col min="14362" max="14503" width="9" style="12"/>
    <col min="14504" max="14505" width="0" style="12" hidden="1" customWidth="1"/>
    <col min="14506" max="14506" width="4.125" style="12" bestFit="1" customWidth="1"/>
    <col min="14507" max="14507" width="10.75" style="12" bestFit="1" customWidth="1"/>
    <col min="14508" max="14508" width="16.125" style="12" bestFit="1" customWidth="1"/>
    <col min="14509" max="14509" width="8.375" style="12" customWidth="1"/>
    <col min="14510" max="14510" width="8.5" style="12" customWidth="1"/>
    <col min="14511" max="14511" width="10.375" style="12" customWidth="1"/>
    <col min="14512" max="14512" width="15.375" style="12" customWidth="1"/>
    <col min="14513" max="14513" width="0" style="12" hidden="1" customWidth="1"/>
    <col min="14514" max="14514" width="14.625" style="12" customWidth="1"/>
    <col min="14515" max="14515" width="15.75" style="12" customWidth="1"/>
    <col min="14516" max="14516" width="0" style="12" hidden="1" customWidth="1"/>
    <col min="14517" max="14517" width="13.125" style="12" customWidth="1"/>
    <col min="14518" max="14523" width="0" style="12" hidden="1" customWidth="1"/>
    <col min="14524" max="14524" width="13.75" style="12" customWidth="1"/>
    <col min="14525" max="14581" width="0" style="12" hidden="1" customWidth="1"/>
    <col min="14582" max="14582" width="16" style="12" customWidth="1"/>
    <col min="14583" max="14583" width="9.75" style="12" customWidth="1"/>
    <col min="14584" max="14584" width="9.875" style="12" customWidth="1"/>
    <col min="14585" max="14615" width="0" style="12" hidden="1" customWidth="1"/>
    <col min="14616" max="14616" width="6.625" style="12" customWidth="1"/>
    <col min="14617" max="14617" width="10.625" style="12" customWidth="1"/>
    <col min="14618" max="14759" width="9" style="12"/>
    <col min="14760" max="14761" width="0" style="12" hidden="1" customWidth="1"/>
    <col min="14762" max="14762" width="4.125" style="12" bestFit="1" customWidth="1"/>
    <col min="14763" max="14763" width="10.75" style="12" bestFit="1" customWidth="1"/>
    <col min="14764" max="14764" width="16.125" style="12" bestFit="1" customWidth="1"/>
    <col min="14765" max="14765" width="8.375" style="12" customWidth="1"/>
    <col min="14766" max="14766" width="8.5" style="12" customWidth="1"/>
    <col min="14767" max="14767" width="10.375" style="12" customWidth="1"/>
    <col min="14768" max="14768" width="15.375" style="12" customWidth="1"/>
    <col min="14769" max="14769" width="0" style="12" hidden="1" customWidth="1"/>
    <col min="14770" max="14770" width="14.625" style="12" customWidth="1"/>
    <col min="14771" max="14771" width="15.75" style="12" customWidth="1"/>
    <col min="14772" max="14772" width="0" style="12" hidden="1" customWidth="1"/>
    <col min="14773" max="14773" width="13.125" style="12" customWidth="1"/>
    <col min="14774" max="14779" width="0" style="12" hidden="1" customWidth="1"/>
    <col min="14780" max="14780" width="13.75" style="12" customWidth="1"/>
    <col min="14781" max="14837" width="0" style="12" hidden="1" customWidth="1"/>
    <col min="14838" max="14838" width="16" style="12" customWidth="1"/>
    <col min="14839" max="14839" width="9.75" style="12" customWidth="1"/>
    <col min="14840" max="14840" width="9.875" style="12" customWidth="1"/>
    <col min="14841" max="14871" width="0" style="12" hidden="1" customWidth="1"/>
    <col min="14872" max="14872" width="6.625" style="12" customWidth="1"/>
    <col min="14873" max="14873" width="10.625" style="12" customWidth="1"/>
    <col min="14874" max="15015" width="9" style="12"/>
    <col min="15016" max="15017" width="0" style="12" hidden="1" customWidth="1"/>
    <col min="15018" max="15018" width="4.125" style="12" bestFit="1" customWidth="1"/>
    <col min="15019" max="15019" width="10.75" style="12" bestFit="1" customWidth="1"/>
    <col min="15020" max="15020" width="16.125" style="12" bestFit="1" customWidth="1"/>
    <col min="15021" max="15021" width="8.375" style="12" customWidth="1"/>
    <col min="15022" max="15022" width="8.5" style="12" customWidth="1"/>
    <col min="15023" max="15023" width="10.375" style="12" customWidth="1"/>
    <col min="15024" max="15024" width="15.375" style="12" customWidth="1"/>
    <col min="15025" max="15025" width="0" style="12" hidden="1" customWidth="1"/>
    <col min="15026" max="15026" width="14.625" style="12" customWidth="1"/>
    <col min="15027" max="15027" width="15.75" style="12" customWidth="1"/>
    <col min="15028" max="15028" width="0" style="12" hidden="1" customWidth="1"/>
    <col min="15029" max="15029" width="13.125" style="12" customWidth="1"/>
    <col min="15030" max="15035" width="0" style="12" hidden="1" customWidth="1"/>
    <col min="15036" max="15036" width="13.75" style="12" customWidth="1"/>
    <col min="15037" max="15093" width="0" style="12" hidden="1" customWidth="1"/>
    <col min="15094" max="15094" width="16" style="12" customWidth="1"/>
    <col min="15095" max="15095" width="9.75" style="12" customWidth="1"/>
    <col min="15096" max="15096" width="9.875" style="12" customWidth="1"/>
    <col min="15097" max="15127" width="0" style="12" hidden="1" customWidth="1"/>
    <col min="15128" max="15128" width="6.625" style="12" customWidth="1"/>
    <col min="15129" max="15129" width="10.625" style="12" customWidth="1"/>
    <col min="15130" max="15271" width="9" style="12"/>
    <col min="15272" max="15273" width="0" style="12" hidden="1" customWidth="1"/>
    <col min="15274" max="15274" width="4.125" style="12" bestFit="1" customWidth="1"/>
    <col min="15275" max="15275" width="10.75" style="12" bestFit="1" customWidth="1"/>
    <col min="15276" max="15276" width="16.125" style="12" bestFit="1" customWidth="1"/>
    <col min="15277" max="15277" width="8.375" style="12" customWidth="1"/>
    <col min="15278" max="15278" width="8.5" style="12" customWidth="1"/>
    <col min="15279" max="15279" width="10.375" style="12" customWidth="1"/>
    <col min="15280" max="15280" width="15.375" style="12" customWidth="1"/>
    <col min="15281" max="15281" width="0" style="12" hidden="1" customWidth="1"/>
    <col min="15282" max="15282" width="14.625" style="12" customWidth="1"/>
    <col min="15283" max="15283" width="15.75" style="12" customWidth="1"/>
    <col min="15284" max="15284" width="0" style="12" hidden="1" customWidth="1"/>
    <col min="15285" max="15285" width="13.125" style="12" customWidth="1"/>
    <col min="15286" max="15291" width="0" style="12" hidden="1" customWidth="1"/>
    <col min="15292" max="15292" width="13.75" style="12" customWidth="1"/>
    <col min="15293" max="15349" width="0" style="12" hidden="1" customWidth="1"/>
    <col min="15350" max="15350" width="16" style="12" customWidth="1"/>
    <col min="15351" max="15351" width="9.75" style="12" customWidth="1"/>
    <col min="15352" max="15352" width="9.875" style="12" customWidth="1"/>
    <col min="15353" max="15383" width="0" style="12" hidden="1" customWidth="1"/>
    <col min="15384" max="15384" width="6.625" style="12" customWidth="1"/>
    <col min="15385" max="15385" width="10.625" style="12" customWidth="1"/>
    <col min="15386" max="15527" width="9" style="12"/>
    <col min="15528" max="15529" width="0" style="12" hidden="1" customWidth="1"/>
    <col min="15530" max="15530" width="4.125" style="12" bestFit="1" customWidth="1"/>
    <col min="15531" max="15531" width="10.75" style="12" bestFit="1" customWidth="1"/>
    <col min="15532" max="15532" width="16.125" style="12" bestFit="1" customWidth="1"/>
    <col min="15533" max="15533" width="8.375" style="12" customWidth="1"/>
    <col min="15534" max="15534" width="8.5" style="12" customWidth="1"/>
    <col min="15535" max="15535" width="10.375" style="12" customWidth="1"/>
    <col min="15536" max="15536" width="15.375" style="12" customWidth="1"/>
    <col min="15537" max="15537" width="0" style="12" hidden="1" customWidth="1"/>
    <col min="15538" max="15538" width="14.625" style="12" customWidth="1"/>
    <col min="15539" max="15539" width="15.75" style="12" customWidth="1"/>
    <col min="15540" max="15540" width="0" style="12" hidden="1" customWidth="1"/>
    <col min="15541" max="15541" width="13.125" style="12" customWidth="1"/>
    <col min="15542" max="15547" width="0" style="12" hidden="1" customWidth="1"/>
    <col min="15548" max="15548" width="13.75" style="12" customWidth="1"/>
    <col min="15549" max="15605" width="0" style="12" hidden="1" customWidth="1"/>
    <col min="15606" max="15606" width="16" style="12" customWidth="1"/>
    <col min="15607" max="15607" width="9.75" style="12" customWidth="1"/>
    <col min="15608" max="15608" width="9.875" style="12" customWidth="1"/>
    <col min="15609" max="15639" width="0" style="12" hidden="1" customWidth="1"/>
    <col min="15640" max="15640" width="6.625" style="12" customWidth="1"/>
    <col min="15641" max="15641" width="10.625" style="12" customWidth="1"/>
    <col min="15642" max="15783" width="9" style="12"/>
    <col min="15784" max="15785" width="0" style="12" hidden="1" customWidth="1"/>
    <col min="15786" max="15786" width="4.125" style="12" bestFit="1" customWidth="1"/>
    <col min="15787" max="15787" width="10.75" style="12" bestFit="1" customWidth="1"/>
    <col min="15788" max="15788" width="16.125" style="12" bestFit="1" customWidth="1"/>
    <col min="15789" max="15789" width="8.375" style="12" customWidth="1"/>
    <col min="15790" max="15790" width="8.5" style="12" customWidth="1"/>
    <col min="15791" max="15791" width="10.375" style="12" customWidth="1"/>
    <col min="15792" max="15792" width="15.375" style="12" customWidth="1"/>
    <col min="15793" max="15793" width="0" style="12" hidden="1" customWidth="1"/>
    <col min="15794" max="15794" width="14.625" style="12" customWidth="1"/>
    <col min="15795" max="15795" width="15.75" style="12" customWidth="1"/>
    <col min="15796" max="15796" width="0" style="12" hidden="1" customWidth="1"/>
    <col min="15797" max="15797" width="13.125" style="12" customWidth="1"/>
    <col min="15798" max="15803" width="0" style="12" hidden="1" customWidth="1"/>
    <col min="15804" max="15804" width="13.75" style="12" customWidth="1"/>
    <col min="15805" max="15861" width="0" style="12" hidden="1" customWidth="1"/>
    <col min="15862" max="15862" width="16" style="12" customWidth="1"/>
    <col min="15863" max="15863" width="9.75" style="12" customWidth="1"/>
    <col min="15864" max="15864" width="9.875" style="12" customWidth="1"/>
    <col min="15865" max="15895" width="0" style="12" hidden="1" customWidth="1"/>
    <col min="15896" max="15896" width="6.625" style="12" customWidth="1"/>
    <col min="15897" max="15897" width="10.625" style="12" customWidth="1"/>
    <col min="15898" max="16039" width="9" style="12"/>
    <col min="16040" max="16041" width="0" style="12" hidden="1" customWidth="1"/>
    <col min="16042" max="16042" width="4.125" style="12" bestFit="1" customWidth="1"/>
    <col min="16043" max="16043" width="10.75" style="12" bestFit="1" customWidth="1"/>
    <col min="16044" max="16044" width="16.125" style="12" bestFit="1" customWidth="1"/>
    <col min="16045" max="16045" width="8.375" style="12" customWidth="1"/>
    <col min="16046" max="16046" width="8.5" style="12" customWidth="1"/>
    <col min="16047" max="16047" width="10.375" style="12" customWidth="1"/>
    <col min="16048" max="16048" width="15.375" style="12" customWidth="1"/>
    <col min="16049" max="16049" width="0" style="12" hidden="1" customWidth="1"/>
    <col min="16050" max="16050" width="14.625" style="12" customWidth="1"/>
    <col min="16051" max="16051" width="15.75" style="12" customWidth="1"/>
    <col min="16052" max="16052" width="0" style="12" hidden="1" customWidth="1"/>
    <col min="16053" max="16053" width="13.125" style="12" customWidth="1"/>
    <col min="16054" max="16059" width="0" style="12" hidden="1" customWidth="1"/>
    <col min="16060" max="16060" width="13.75" style="12" customWidth="1"/>
    <col min="16061" max="16117" width="0" style="12" hidden="1" customWidth="1"/>
    <col min="16118" max="16118" width="16" style="12" customWidth="1"/>
    <col min="16119" max="16119" width="9.75" style="12" customWidth="1"/>
    <col min="16120" max="16120" width="9.875" style="12" customWidth="1"/>
    <col min="16121" max="16151" width="0" style="12" hidden="1" customWidth="1"/>
    <col min="16152" max="16152" width="6.625" style="12" customWidth="1"/>
    <col min="16153" max="16153" width="10.625" style="12" customWidth="1"/>
    <col min="16154" max="16384" width="9" style="12"/>
  </cols>
  <sheetData>
    <row r="1" spans="1:22" ht="31.5" customHeight="1" x14ac:dyDescent="0.15">
      <c r="C1" s="165" t="s">
        <v>11</v>
      </c>
      <c r="D1" s="165"/>
      <c r="E1" s="196">
        <f>入力規則!A1</f>
        <v>2025</v>
      </c>
      <c r="F1" s="144" t="s">
        <v>24</v>
      </c>
      <c r="G1" s="144"/>
      <c r="H1" s="144"/>
      <c r="I1" s="144"/>
      <c r="J1" s="144"/>
      <c r="K1" s="197" t="s">
        <v>33</v>
      </c>
      <c r="L1" s="197"/>
      <c r="M1" s="13"/>
      <c r="N1" s="148" t="s">
        <v>36</v>
      </c>
      <c r="O1" s="148"/>
      <c r="P1" s="148"/>
      <c r="Q1" s="148"/>
      <c r="R1" s="148"/>
      <c r="S1" s="148"/>
      <c r="T1" s="148"/>
      <c r="U1" s="148"/>
      <c r="V1" s="148"/>
    </row>
    <row r="2" spans="1:22" ht="30" customHeight="1" x14ac:dyDescent="0.15">
      <c r="C2" s="162" t="s">
        <v>39</v>
      </c>
      <c r="D2" s="162"/>
      <c r="E2" s="145">
        <f>O6</f>
        <v>0</v>
      </c>
      <c r="F2" s="146"/>
      <c r="G2" s="146"/>
      <c r="H2" s="146"/>
      <c r="I2" s="146"/>
      <c r="J2" s="146"/>
      <c r="K2" s="146"/>
      <c r="L2" s="146"/>
      <c r="M2" s="14"/>
      <c r="N2" s="15" t="s">
        <v>34</v>
      </c>
      <c r="O2" s="16"/>
      <c r="P2" s="16"/>
      <c r="Q2" s="16"/>
      <c r="R2" s="16"/>
      <c r="S2" s="16"/>
      <c r="T2" s="16"/>
      <c r="U2" s="16"/>
      <c r="V2" s="16"/>
    </row>
    <row r="3" spans="1:22" ht="12" customHeight="1" x14ac:dyDescent="0.15">
      <c r="C3" s="17"/>
      <c r="D3" s="17"/>
      <c r="E3" s="18"/>
      <c r="F3" s="18"/>
      <c r="G3" s="18"/>
      <c r="H3" s="18"/>
      <c r="I3" s="18"/>
      <c r="J3" s="18"/>
      <c r="K3" s="18"/>
      <c r="L3" s="18"/>
      <c r="M3" s="19"/>
      <c r="N3" s="149" t="s">
        <v>92</v>
      </c>
      <c r="O3" s="149"/>
      <c r="P3" s="149"/>
      <c r="Q3" s="149"/>
      <c r="R3" s="149"/>
      <c r="S3" s="149"/>
      <c r="T3" s="149"/>
      <c r="U3" s="149"/>
      <c r="V3" s="149"/>
    </row>
    <row r="4" spans="1:22" ht="30" customHeight="1" x14ac:dyDescent="0.15">
      <c r="C4" s="162" t="s">
        <v>31</v>
      </c>
      <c r="D4" s="162"/>
      <c r="E4" s="154">
        <f>$H$12+$G$12+$I$12</f>
        <v>0</v>
      </c>
      <c r="F4" s="155"/>
      <c r="G4" s="155"/>
      <c r="H4" s="20" t="s">
        <v>0</v>
      </c>
      <c r="I4" s="147" t="s">
        <v>96</v>
      </c>
      <c r="J4" s="147"/>
      <c r="K4" s="147"/>
      <c r="L4" s="147"/>
      <c r="M4" s="21"/>
      <c r="N4" s="149"/>
      <c r="O4" s="149"/>
      <c r="P4" s="149"/>
      <c r="Q4" s="149"/>
      <c r="R4" s="149"/>
      <c r="S4" s="149"/>
      <c r="T4" s="149"/>
      <c r="U4" s="149"/>
      <c r="V4" s="149"/>
    </row>
    <row r="5" spans="1:22" ht="12" customHeight="1" x14ac:dyDescent="0.15">
      <c r="C5" s="17"/>
      <c r="D5" s="17"/>
      <c r="E5" s="22"/>
      <c r="F5" s="22"/>
      <c r="G5" s="22"/>
      <c r="H5" s="23"/>
      <c r="I5" s="24"/>
      <c r="J5" s="24"/>
      <c r="K5" s="24"/>
      <c r="N5" s="149"/>
      <c r="O5" s="150"/>
      <c r="P5" s="150"/>
      <c r="Q5" s="150"/>
      <c r="R5" s="150"/>
      <c r="S5" s="150"/>
      <c r="T5" s="150"/>
      <c r="U5" s="150"/>
      <c r="V5" s="150"/>
    </row>
    <row r="6" spans="1:22" ht="20.100000000000001" customHeight="1" x14ac:dyDescent="0.15">
      <c r="C6" s="163" t="s">
        <v>40</v>
      </c>
      <c r="D6" s="164"/>
      <c r="E6" s="170"/>
      <c r="F6" s="171"/>
      <c r="G6" s="26" t="s">
        <v>83</v>
      </c>
      <c r="H6" s="26" t="s">
        <v>84</v>
      </c>
      <c r="I6" s="26" t="s">
        <v>42</v>
      </c>
      <c r="J6" s="188" t="s">
        <v>25</v>
      </c>
      <c r="K6" s="189"/>
      <c r="M6" s="126" t="s">
        <v>79</v>
      </c>
      <c r="N6" s="127"/>
      <c r="O6" s="130"/>
      <c r="P6" s="130"/>
      <c r="Q6" s="130"/>
      <c r="R6" s="130"/>
      <c r="S6" s="130"/>
      <c r="T6" s="130"/>
      <c r="U6" s="130"/>
      <c r="V6" s="131"/>
    </row>
    <row r="7" spans="1:22" ht="20.100000000000001" customHeight="1" x14ac:dyDescent="0.15">
      <c r="C7" s="27"/>
      <c r="D7" s="28"/>
      <c r="E7" s="172" t="s">
        <v>26</v>
      </c>
      <c r="F7" s="173"/>
      <c r="G7" s="29">
        <v>800</v>
      </c>
      <c r="H7" s="29">
        <v>800</v>
      </c>
      <c r="I7" s="29">
        <v>2000</v>
      </c>
      <c r="J7" s="100"/>
      <c r="K7" s="30"/>
      <c r="M7" s="126" t="s">
        <v>98</v>
      </c>
      <c r="N7" s="127"/>
      <c r="O7" s="130"/>
      <c r="P7" s="130"/>
      <c r="Q7" s="130"/>
      <c r="R7" s="130"/>
      <c r="S7" s="130"/>
      <c r="T7" s="130"/>
      <c r="U7" s="130"/>
      <c r="V7" s="131"/>
    </row>
    <row r="8" spans="1:22" ht="20.100000000000001" customHeight="1" x14ac:dyDescent="0.15">
      <c r="C8" s="31"/>
      <c r="D8" s="32"/>
      <c r="E8" s="166" t="s">
        <v>4</v>
      </c>
      <c r="F8" s="26" t="s">
        <v>22</v>
      </c>
      <c r="G8" s="33">
        <f>$R$18+$R$19+$R$20+$R$21+$R$22+$R$23+$R$24+$R$25</f>
        <v>0</v>
      </c>
      <c r="H8" s="33">
        <f>$R$26+$R$27</f>
        <v>0</v>
      </c>
      <c r="I8" s="33">
        <f>R35</f>
        <v>0</v>
      </c>
      <c r="J8" s="34">
        <f>$G$8+$H$8</f>
        <v>0</v>
      </c>
      <c r="K8" s="35" t="s">
        <v>5</v>
      </c>
      <c r="M8" s="126" t="s">
        <v>97</v>
      </c>
      <c r="N8" s="127"/>
      <c r="O8" s="130"/>
      <c r="P8" s="130"/>
      <c r="Q8" s="130"/>
      <c r="R8" s="130"/>
      <c r="S8" s="130"/>
      <c r="T8" s="130"/>
      <c r="U8" s="130"/>
      <c r="V8" s="131"/>
    </row>
    <row r="9" spans="1:22" ht="20.100000000000001" customHeight="1" x14ac:dyDescent="0.15">
      <c r="C9" s="31"/>
      <c r="D9" s="32"/>
      <c r="E9" s="167"/>
      <c r="F9" s="26" t="s">
        <v>23</v>
      </c>
      <c r="G9" s="33">
        <f>$T$18+$T$19+$T$20+$T$21+$T$22+$T$23+$T$24+$T$25</f>
        <v>0</v>
      </c>
      <c r="H9" s="33">
        <f>$T$26+$T$27</f>
        <v>0</v>
      </c>
      <c r="I9" s="33">
        <f>T35</f>
        <v>0</v>
      </c>
      <c r="J9" s="34">
        <f>$G$9+$H$9</f>
        <v>0</v>
      </c>
      <c r="K9" s="35" t="s">
        <v>5</v>
      </c>
      <c r="M9" s="126" t="s">
        <v>3</v>
      </c>
      <c r="N9" s="127"/>
      <c r="O9" s="130"/>
      <c r="P9" s="130"/>
      <c r="Q9" s="130"/>
      <c r="R9" s="130"/>
      <c r="S9" s="130"/>
      <c r="T9" s="130"/>
      <c r="U9" s="130"/>
      <c r="V9" s="131"/>
    </row>
    <row r="10" spans="1:22" ht="20.100000000000001" customHeight="1" x14ac:dyDescent="0.15">
      <c r="C10" s="31"/>
      <c r="D10" s="32"/>
      <c r="E10" s="36" t="s">
        <v>90</v>
      </c>
      <c r="F10" s="37" t="s">
        <v>27</v>
      </c>
      <c r="G10" s="33">
        <f>SUM(G$8:G$9)</f>
        <v>0</v>
      </c>
      <c r="H10" s="33">
        <f>SUM(H$8:H$9)</f>
        <v>0</v>
      </c>
      <c r="I10" s="33">
        <f>SUM(I$8:I$9)</f>
        <v>0</v>
      </c>
      <c r="J10" s="34">
        <f>$G$10+$H$10+$I$10</f>
        <v>0</v>
      </c>
      <c r="K10" s="35" t="s">
        <v>35</v>
      </c>
      <c r="M10" s="126" t="s">
        <v>6</v>
      </c>
      <c r="N10" s="127"/>
      <c r="O10" s="130"/>
      <c r="P10" s="130"/>
      <c r="Q10" s="130"/>
      <c r="R10" s="130"/>
      <c r="S10" s="130"/>
      <c r="T10" s="130"/>
      <c r="U10" s="130"/>
      <c r="V10" s="131"/>
    </row>
    <row r="11" spans="1:22" ht="20.100000000000001" customHeight="1" x14ac:dyDescent="0.15">
      <c r="C11" s="31"/>
      <c r="D11" s="32"/>
      <c r="E11" s="39" t="s">
        <v>62</v>
      </c>
      <c r="F11" s="26" t="s">
        <v>63</v>
      </c>
      <c r="G11" s="40"/>
      <c r="H11" s="40"/>
      <c r="I11" s="94">
        <f>$Q$42</f>
        <v>0</v>
      </c>
      <c r="J11" s="95">
        <f>$I$11</f>
        <v>0</v>
      </c>
      <c r="K11" s="41" t="s">
        <v>64</v>
      </c>
      <c r="M11" s="128"/>
      <c r="N11" s="129"/>
      <c r="O11" s="141" t="s">
        <v>32</v>
      </c>
      <c r="P11" s="142"/>
      <c r="Q11" s="142"/>
      <c r="R11" s="142"/>
      <c r="S11" s="142"/>
      <c r="T11" s="142"/>
      <c r="U11" s="142"/>
      <c r="V11" s="143"/>
    </row>
    <row r="12" spans="1:22" ht="20.100000000000001" customHeight="1" x14ac:dyDescent="0.15">
      <c r="C12" s="42"/>
      <c r="D12" s="43"/>
      <c r="E12" s="26" t="s">
        <v>26</v>
      </c>
      <c r="F12" s="26" t="s">
        <v>27</v>
      </c>
      <c r="G12" s="44">
        <f>G$10*G$7</f>
        <v>0</v>
      </c>
      <c r="H12" s="44">
        <f>H$10*H$7</f>
        <v>0</v>
      </c>
      <c r="I12" s="44">
        <f>I$11*I$7</f>
        <v>0</v>
      </c>
      <c r="J12" s="174">
        <f>$G$12+$H$12+$I$12</f>
        <v>0</v>
      </c>
      <c r="K12" s="175"/>
      <c r="M12" s="128"/>
      <c r="N12" s="129"/>
      <c r="O12" s="38"/>
      <c r="P12" s="123">
        <f>$E$2</f>
        <v>0</v>
      </c>
      <c r="Q12" s="120"/>
      <c r="R12" s="120"/>
      <c r="S12" s="120"/>
      <c r="T12" s="120"/>
      <c r="U12" s="121" t="s">
        <v>89</v>
      </c>
      <c r="V12" s="122"/>
    </row>
    <row r="13" spans="1:22" s="45" customFormat="1" ht="12" customHeight="1" x14ac:dyDescent="0.15">
      <c r="C13" s="46"/>
      <c r="D13" s="47"/>
      <c r="J13" s="153"/>
      <c r="K13" s="153"/>
      <c r="L13" s="153"/>
      <c r="M13" s="153"/>
      <c r="N13" s="153"/>
      <c r="O13" s="47"/>
      <c r="P13" s="47"/>
      <c r="Q13" s="47"/>
      <c r="R13" s="47"/>
      <c r="S13" s="47"/>
      <c r="T13" s="47"/>
      <c r="U13" s="47"/>
      <c r="V13" s="47"/>
    </row>
    <row r="14" spans="1:22" ht="20.100000000000001" customHeight="1" x14ac:dyDescent="0.15">
      <c r="C14" s="48"/>
      <c r="D14" s="105" t="s">
        <v>93</v>
      </c>
      <c r="E14" s="50"/>
      <c r="G14" s="50"/>
      <c r="H14" s="50"/>
      <c r="J14" s="50"/>
      <c r="K14" s="50"/>
      <c r="L14" s="50"/>
      <c r="M14" s="50"/>
      <c r="N14" s="50"/>
      <c r="O14" s="49"/>
      <c r="P14" s="49"/>
      <c r="Q14" s="49"/>
      <c r="R14" s="49"/>
      <c r="S14" s="49"/>
      <c r="T14" s="49"/>
      <c r="U14" s="49"/>
      <c r="V14" s="49"/>
    </row>
    <row r="15" spans="1:22" ht="20.100000000000001" customHeight="1" x14ac:dyDescent="0.15">
      <c r="C15" s="48"/>
      <c r="D15" s="52" t="s">
        <v>94</v>
      </c>
      <c r="E15" s="50"/>
      <c r="F15" s="106"/>
      <c r="G15" s="51"/>
      <c r="H15" s="51"/>
      <c r="J15" s="51"/>
      <c r="K15" s="51"/>
      <c r="L15" s="51"/>
      <c r="M15" s="51"/>
      <c r="N15" s="51"/>
      <c r="O15" s="49"/>
      <c r="P15" s="49"/>
      <c r="Q15" s="49"/>
      <c r="R15" s="49"/>
      <c r="S15" s="49"/>
      <c r="T15" s="49"/>
      <c r="U15" s="49"/>
      <c r="V15" s="49"/>
    </row>
    <row r="16" spans="1:22" s="53" customFormat="1" ht="20.100000000000001" customHeight="1" x14ac:dyDescent="0.15">
      <c r="A16" s="53" t="s">
        <v>78</v>
      </c>
      <c r="B16" s="53" t="s">
        <v>12</v>
      </c>
      <c r="C16" s="54"/>
      <c r="D16" s="113" t="s">
        <v>38</v>
      </c>
      <c r="E16" s="57" t="s">
        <v>7</v>
      </c>
      <c r="F16" s="168" t="s">
        <v>80</v>
      </c>
      <c r="G16" s="169"/>
      <c r="H16" s="57" t="s">
        <v>8</v>
      </c>
      <c r="I16" s="58" t="s">
        <v>9</v>
      </c>
      <c r="J16" s="59" t="s">
        <v>74</v>
      </c>
      <c r="K16" s="60" t="s">
        <v>60</v>
      </c>
      <c r="L16" s="61" t="s">
        <v>82</v>
      </c>
      <c r="M16" s="62" t="s">
        <v>60</v>
      </c>
      <c r="N16" s="96" t="s">
        <v>42</v>
      </c>
      <c r="O16" s="63"/>
      <c r="P16" s="139" t="s">
        <v>77</v>
      </c>
      <c r="Q16" s="140"/>
      <c r="R16" s="133" t="s">
        <v>1</v>
      </c>
      <c r="S16" s="133"/>
      <c r="T16" s="133" t="s">
        <v>2</v>
      </c>
      <c r="U16" s="133"/>
      <c r="V16" s="56"/>
    </row>
    <row r="17" spans="1:22" ht="15.75" hidden="1" customHeight="1" x14ac:dyDescent="0.15">
      <c r="C17" s="64"/>
      <c r="D17" s="65"/>
      <c r="E17" s="65"/>
      <c r="F17" s="65"/>
      <c r="G17" s="65"/>
      <c r="H17" s="66"/>
      <c r="I17" s="67"/>
      <c r="J17" s="68"/>
      <c r="K17" s="69"/>
      <c r="L17" s="70"/>
      <c r="M17" s="71"/>
      <c r="N17" s="97"/>
      <c r="O17" s="25"/>
      <c r="P17" s="124"/>
      <c r="Q17" s="125"/>
      <c r="R17" s="180"/>
      <c r="S17" s="180"/>
      <c r="T17" s="134"/>
      <c r="U17" s="134"/>
      <c r="V17" s="104"/>
    </row>
    <row r="18" spans="1:22" ht="20.100000000000001" customHeight="1" x14ac:dyDescent="0.15">
      <c r="A18" s="12">
        <v>201</v>
      </c>
      <c r="B18" s="12" t="s">
        <v>10</v>
      </c>
      <c r="C18" s="72">
        <v>1</v>
      </c>
      <c r="D18" s="73"/>
      <c r="E18" s="74"/>
      <c r="F18" s="156"/>
      <c r="G18" s="157"/>
      <c r="H18" s="75"/>
      <c r="I18" s="76"/>
      <c r="J18" s="77"/>
      <c r="K18" s="109"/>
      <c r="L18" s="78"/>
      <c r="M18" s="107"/>
      <c r="N18" s="98"/>
      <c r="O18" s="79"/>
      <c r="P18" s="178" t="s">
        <v>46</v>
      </c>
      <c r="Q18" s="179"/>
      <c r="R18" s="132">
        <f>COUNTIFS($J$18:$J$167,"6年100ｍ",$H$18:$H$167,"男")</f>
        <v>0</v>
      </c>
      <c r="S18" s="132"/>
      <c r="T18" s="132">
        <f>COUNTIFS($J$18:$J$167,"6年100ｍ",$H$18:$H$167,"女")</f>
        <v>0</v>
      </c>
      <c r="U18" s="132"/>
      <c r="V18" s="26"/>
    </row>
    <row r="19" spans="1:22" ht="20.100000000000001" customHeight="1" x14ac:dyDescent="0.15">
      <c r="A19" s="12">
        <v>202</v>
      </c>
      <c r="B19" s="12" t="s">
        <v>10</v>
      </c>
      <c r="C19" s="72">
        <v>2</v>
      </c>
      <c r="D19" s="73"/>
      <c r="E19" s="81"/>
      <c r="F19" s="156"/>
      <c r="G19" s="157"/>
      <c r="H19" s="75"/>
      <c r="I19" s="76"/>
      <c r="J19" s="77"/>
      <c r="K19" s="107"/>
      <c r="L19" s="78"/>
      <c r="M19" s="107"/>
      <c r="N19" s="98"/>
      <c r="O19" s="79"/>
      <c r="P19" s="178" t="s">
        <v>47</v>
      </c>
      <c r="Q19" s="179"/>
      <c r="R19" s="132">
        <f>COUNTIFS($J$18:$J$167,"5年100ｍ",$H$18:$H$167,"男")</f>
        <v>0</v>
      </c>
      <c r="S19" s="132"/>
      <c r="T19" s="132">
        <f>COUNTIFS($J$18:$J$167,"5年100ｍ",$H$18:$H$167,"女")</f>
        <v>0</v>
      </c>
      <c r="U19" s="132"/>
      <c r="V19" s="26"/>
    </row>
    <row r="20" spans="1:22" ht="20.100000000000001" customHeight="1" x14ac:dyDescent="0.15">
      <c r="A20" s="12">
        <v>203</v>
      </c>
      <c r="B20" s="12" t="s">
        <v>10</v>
      </c>
      <c r="C20" s="72">
        <v>3</v>
      </c>
      <c r="D20" s="73"/>
      <c r="E20" s="74"/>
      <c r="F20" s="156"/>
      <c r="G20" s="157"/>
      <c r="H20" s="75"/>
      <c r="I20" s="76"/>
      <c r="J20" s="77"/>
      <c r="K20" s="107"/>
      <c r="L20" s="78"/>
      <c r="M20" s="107"/>
      <c r="N20" s="98"/>
      <c r="O20" s="79"/>
      <c r="P20" s="178" t="s">
        <v>48</v>
      </c>
      <c r="Q20" s="179"/>
      <c r="R20" s="132">
        <f>COUNTIFS($J$18:$J$167,"4年100ｍ",$H$18:$H$167,"男")</f>
        <v>0</v>
      </c>
      <c r="S20" s="132"/>
      <c r="T20" s="132">
        <f>COUNTIFS($J$18:$J$167,"4年100ｍ",$H$18:$H$167,"女")</f>
        <v>0</v>
      </c>
      <c r="U20" s="132"/>
      <c r="V20" s="26"/>
    </row>
    <row r="21" spans="1:22" ht="20.100000000000001" customHeight="1" x14ac:dyDescent="0.15">
      <c r="A21" s="12">
        <v>204</v>
      </c>
      <c r="B21" s="12" t="s">
        <v>10</v>
      </c>
      <c r="C21" s="72">
        <v>4</v>
      </c>
      <c r="D21" s="73"/>
      <c r="E21" s="74"/>
      <c r="F21" s="156"/>
      <c r="G21" s="157"/>
      <c r="H21" s="75"/>
      <c r="I21" s="76"/>
      <c r="J21" s="77"/>
      <c r="K21" s="107"/>
      <c r="L21" s="78"/>
      <c r="M21" s="107"/>
      <c r="N21" s="98"/>
      <c r="O21" s="79"/>
      <c r="P21" s="178" t="s">
        <v>49</v>
      </c>
      <c r="Q21" s="179"/>
      <c r="R21" s="132">
        <f>COUNTIFS($J$18:$J$167,"3年60ｍ",$H$18:$H$167,"男")</f>
        <v>0</v>
      </c>
      <c r="S21" s="132"/>
      <c r="T21" s="132">
        <f>COUNTIFS($J$18:$J$167,"3年60ｍ",$H$18:$H$167,"女")</f>
        <v>0</v>
      </c>
      <c r="U21" s="132"/>
      <c r="V21" s="26"/>
    </row>
    <row r="22" spans="1:22" ht="20.100000000000001" customHeight="1" x14ac:dyDescent="0.15">
      <c r="A22" s="12" t="s">
        <v>10</v>
      </c>
      <c r="B22" s="12" t="s">
        <v>10</v>
      </c>
      <c r="C22" s="72">
        <v>5</v>
      </c>
      <c r="D22" s="73"/>
      <c r="E22" s="74"/>
      <c r="F22" s="156"/>
      <c r="G22" s="157"/>
      <c r="H22" s="75"/>
      <c r="I22" s="76"/>
      <c r="J22" s="77"/>
      <c r="K22" s="107"/>
      <c r="L22" s="78"/>
      <c r="M22" s="107"/>
      <c r="N22" s="98"/>
      <c r="O22" s="79"/>
      <c r="P22" s="178" t="s">
        <v>50</v>
      </c>
      <c r="Q22" s="179"/>
      <c r="R22" s="132">
        <f>COUNTIFS($J$18:$J$167,"2年60ｍ",$H$18:$H$167,"男")</f>
        <v>0</v>
      </c>
      <c r="S22" s="132"/>
      <c r="T22" s="132">
        <f>COUNTIFS($J$18:$J$167,"2年60ｍ",$H$18:$H$167,"女")</f>
        <v>0</v>
      </c>
      <c r="U22" s="132"/>
      <c r="V22" s="26"/>
    </row>
    <row r="23" spans="1:22" ht="20.100000000000001" customHeight="1" x14ac:dyDescent="0.15">
      <c r="A23" s="12" t="s">
        <v>10</v>
      </c>
      <c r="B23" s="12" t="s">
        <v>10</v>
      </c>
      <c r="C23" s="72">
        <v>6</v>
      </c>
      <c r="D23" s="73"/>
      <c r="E23" s="74"/>
      <c r="F23" s="156"/>
      <c r="G23" s="157"/>
      <c r="H23" s="75"/>
      <c r="I23" s="76"/>
      <c r="J23" s="77"/>
      <c r="K23" s="107"/>
      <c r="L23" s="78"/>
      <c r="M23" s="107"/>
      <c r="N23" s="98"/>
      <c r="O23" s="79"/>
      <c r="P23" s="178" t="s">
        <v>51</v>
      </c>
      <c r="Q23" s="179"/>
      <c r="R23" s="132">
        <f>COUNTIFS($J$18:$J$167,"1年60ｍ",$H$18:$H$167,"男")</f>
        <v>0</v>
      </c>
      <c r="S23" s="132"/>
      <c r="T23" s="132">
        <f>COUNTIFS($J$18:$J$167,"1年60ｍ",$H$18:$H$167,"女")</f>
        <v>0</v>
      </c>
      <c r="U23" s="132"/>
      <c r="V23" s="26"/>
    </row>
    <row r="24" spans="1:22" ht="20.100000000000001" customHeight="1" x14ac:dyDescent="0.15">
      <c r="A24" s="12" t="s">
        <v>10</v>
      </c>
      <c r="B24" s="12" t="s">
        <v>10</v>
      </c>
      <c r="C24" s="72">
        <v>7</v>
      </c>
      <c r="D24" s="73"/>
      <c r="E24" s="74"/>
      <c r="F24" s="156"/>
      <c r="G24" s="157"/>
      <c r="H24" s="75"/>
      <c r="I24" s="76"/>
      <c r="J24" s="77"/>
      <c r="K24" s="107"/>
      <c r="L24" s="78"/>
      <c r="M24" s="107"/>
      <c r="N24" s="98"/>
      <c r="O24" s="79"/>
      <c r="P24" s="137" t="s">
        <v>56</v>
      </c>
      <c r="Q24" s="138"/>
      <c r="R24" s="132">
        <f>COUNTIFS($J$18:$J$167,"ｺﾝﾊﾞｲﾝﾄﾞA",$H$18:$H$167,"男")</f>
        <v>0</v>
      </c>
      <c r="S24" s="132"/>
      <c r="T24" s="132">
        <f>COUNTIFS($J$18:$J$167,"ｺﾝﾊﾞｲﾝﾄﾞA",$H$18:$H$167,"女")</f>
        <v>0</v>
      </c>
      <c r="U24" s="132"/>
      <c r="V24" s="26"/>
    </row>
    <row r="25" spans="1:22" ht="20.100000000000001" customHeight="1" x14ac:dyDescent="0.15">
      <c r="A25" s="12" t="s">
        <v>10</v>
      </c>
      <c r="B25" s="12" t="s">
        <v>10</v>
      </c>
      <c r="C25" s="72">
        <v>8</v>
      </c>
      <c r="D25" s="73"/>
      <c r="E25" s="74"/>
      <c r="F25" s="156"/>
      <c r="G25" s="157"/>
      <c r="H25" s="75"/>
      <c r="I25" s="76"/>
      <c r="J25" s="77"/>
      <c r="K25" s="107"/>
      <c r="L25" s="78"/>
      <c r="M25" s="107"/>
      <c r="N25" s="98"/>
      <c r="O25" s="79"/>
      <c r="P25" s="137" t="s">
        <v>57</v>
      </c>
      <c r="Q25" s="138"/>
      <c r="R25" s="132">
        <f>COUNTIFS($J$18:$J$167,"ｺﾝﾊﾞｲﾝﾄﾞB",$H$18:$H$167,"男")</f>
        <v>0</v>
      </c>
      <c r="S25" s="132"/>
      <c r="T25" s="132">
        <f>COUNTIFS($J$18:$J$167,"ｺﾝﾊﾞｲﾝﾄﾞB",$H$18:$H$167,"女")</f>
        <v>0</v>
      </c>
      <c r="U25" s="132"/>
      <c r="V25" s="26"/>
    </row>
    <row r="26" spans="1:22" ht="20.100000000000001" customHeight="1" x14ac:dyDescent="0.15">
      <c r="A26" s="12" t="s">
        <v>10</v>
      </c>
      <c r="B26" s="12" t="s">
        <v>10</v>
      </c>
      <c r="C26" s="72">
        <v>9</v>
      </c>
      <c r="D26" s="73"/>
      <c r="E26" s="74"/>
      <c r="F26" s="156"/>
      <c r="G26" s="157"/>
      <c r="H26" s="75"/>
      <c r="I26" s="76"/>
      <c r="J26" s="77"/>
      <c r="K26" s="107"/>
      <c r="L26" s="78"/>
      <c r="M26" s="107"/>
      <c r="N26" s="98"/>
      <c r="O26" s="79"/>
      <c r="P26" s="137" t="s">
        <v>71</v>
      </c>
      <c r="Q26" s="138"/>
      <c r="R26" s="132">
        <f>COUNTIFS($L$18:$L$167,"5･6年800ｍ",$H$18:$H$167,"男")</f>
        <v>0</v>
      </c>
      <c r="S26" s="132"/>
      <c r="T26" s="132">
        <f>COUNTIFS($L$18:$L$167,"5･6年800ｍ",$H$18:$H$167,"女")</f>
        <v>0</v>
      </c>
      <c r="U26" s="132"/>
      <c r="V26" s="26"/>
    </row>
    <row r="27" spans="1:22" ht="20.100000000000001" customHeight="1" x14ac:dyDescent="0.15">
      <c r="A27" s="12" t="s">
        <v>10</v>
      </c>
      <c r="B27" s="12" t="s">
        <v>10</v>
      </c>
      <c r="C27" s="72">
        <v>10</v>
      </c>
      <c r="D27" s="73"/>
      <c r="E27" s="74"/>
      <c r="F27" s="156"/>
      <c r="G27" s="157"/>
      <c r="H27" s="75"/>
      <c r="I27" s="76"/>
      <c r="J27" s="77"/>
      <c r="K27" s="107"/>
      <c r="L27" s="78"/>
      <c r="M27" s="107"/>
      <c r="N27" s="98"/>
      <c r="O27" s="79"/>
      <c r="P27" s="183" t="s">
        <v>72</v>
      </c>
      <c r="Q27" s="183"/>
      <c r="R27" s="132">
        <f>COUNTIFS($L$18:$L$167,"幼年60ｍ",$H$18:$H$167,"男")</f>
        <v>0</v>
      </c>
      <c r="S27" s="132"/>
      <c r="T27" s="132">
        <f>COUNTIFS($L$18:$L$167,"幼年60ｍ",$H$18:$H$167,"女")</f>
        <v>0</v>
      </c>
      <c r="U27" s="132"/>
      <c r="V27" s="26"/>
    </row>
    <row r="28" spans="1:22" ht="20.100000000000001" customHeight="1" x14ac:dyDescent="0.15">
      <c r="A28" s="12" t="s">
        <v>10</v>
      </c>
      <c r="B28" s="12" t="s">
        <v>10</v>
      </c>
      <c r="C28" s="72">
        <v>11</v>
      </c>
      <c r="D28" s="73"/>
      <c r="E28" s="74"/>
      <c r="F28" s="156"/>
      <c r="G28" s="157"/>
      <c r="H28" s="75"/>
      <c r="I28" s="76"/>
      <c r="J28" s="77"/>
      <c r="K28" s="107"/>
      <c r="L28" s="78"/>
      <c r="M28" s="107"/>
      <c r="N28" s="98"/>
      <c r="O28" s="79"/>
      <c r="P28" s="185"/>
      <c r="Q28" s="186"/>
      <c r="R28" s="185"/>
      <c r="S28" s="186"/>
      <c r="T28" s="185"/>
      <c r="U28" s="186"/>
      <c r="V28" s="184"/>
    </row>
    <row r="29" spans="1:22" ht="20.100000000000001" customHeight="1" x14ac:dyDescent="0.15">
      <c r="A29" s="12" t="s">
        <v>10</v>
      </c>
      <c r="B29" s="12" t="s">
        <v>10</v>
      </c>
      <c r="C29" s="72">
        <v>12</v>
      </c>
      <c r="D29" s="73"/>
      <c r="E29" s="74"/>
      <c r="F29" s="156"/>
      <c r="G29" s="157"/>
      <c r="H29" s="75"/>
      <c r="I29" s="76"/>
      <c r="J29" s="77"/>
      <c r="K29" s="107"/>
      <c r="L29" s="78"/>
      <c r="M29" s="107"/>
      <c r="N29" s="98"/>
      <c r="O29" s="79"/>
      <c r="P29" s="183"/>
      <c r="Q29" s="183"/>
      <c r="R29" s="132"/>
      <c r="S29" s="132"/>
      <c r="T29" s="132"/>
      <c r="U29" s="132"/>
      <c r="V29" s="26"/>
    </row>
    <row r="30" spans="1:22" ht="20.100000000000001" customHeight="1" x14ac:dyDescent="0.15">
      <c r="A30" s="12" t="s">
        <v>10</v>
      </c>
      <c r="B30" s="12" t="s">
        <v>10</v>
      </c>
      <c r="C30" s="72">
        <v>13</v>
      </c>
      <c r="D30" s="73"/>
      <c r="E30" s="74"/>
      <c r="F30" s="156"/>
      <c r="G30" s="157"/>
      <c r="H30" s="75"/>
      <c r="I30" s="76"/>
      <c r="J30" s="77"/>
      <c r="K30" s="107"/>
      <c r="L30" s="78"/>
      <c r="M30" s="107"/>
      <c r="N30" s="98"/>
      <c r="O30" s="79"/>
      <c r="P30" s="183"/>
      <c r="Q30" s="183"/>
      <c r="R30" s="132"/>
      <c r="S30" s="132"/>
      <c r="T30" s="132"/>
      <c r="U30" s="132"/>
      <c r="V30" s="26"/>
    </row>
    <row r="31" spans="1:22" ht="20.100000000000001" customHeight="1" x14ac:dyDescent="0.15">
      <c r="A31" s="12" t="s">
        <v>10</v>
      </c>
      <c r="B31" s="12" t="s">
        <v>10</v>
      </c>
      <c r="C31" s="72">
        <v>14</v>
      </c>
      <c r="D31" s="73"/>
      <c r="E31" s="74"/>
      <c r="F31" s="156"/>
      <c r="G31" s="157"/>
      <c r="H31" s="75"/>
      <c r="I31" s="76"/>
      <c r="J31" s="77"/>
      <c r="K31" s="107"/>
      <c r="L31" s="78"/>
      <c r="M31" s="107"/>
      <c r="N31" s="98"/>
      <c r="O31" s="79"/>
      <c r="P31" s="137"/>
      <c r="Q31" s="138"/>
      <c r="R31" s="132"/>
      <c r="S31" s="132"/>
      <c r="T31" s="132"/>
      <c r="U31" s="132"/>
      <c r="V31" s="26"/>
    </row>
    <row r="32" spans="1:22" ht="20.100000000000001" customHeight="1" x14ac:dyDescent="0.15">
      <c r="A32" s="12" t="s">
        <v>10</v>
      </c>
      <c r="B32" s="12" t="s">
        <v>10</v>
      </c>
      <c r="C32" s="72">
        <v>15</v>
      </c>
      <c r="D32" s="73"/>
      <c r="E32" s="74"/>
      <c r="F32" s="156"/>
      <c r="G32" s="157"/>
      <c r="H32" s="75"/>
      <c r="I32" s="76"/>
      <c r="J32" s="77"/>
      <c r="K32" s="107"/>
      <c r="L32" s="78"/>
      <c r="M32" s="107"/>
      <c r="N32" s="98"/>
      <c r="O32" s="79"/>
      <c r="P32" s="137" t="s">
        <v>25</v>
      </c>
      <c r="Q32" s="138"/>
      <c r="R32" s="132">
        <f>SUM(R18:S31)</f>
        <v>0</v>
      </c>
      <c r="S32" s="132"/>
      <c r="T32" s="132">
        <f>SUM(T18:U31)</f>
        <v>0</v>
      </c>
      <c r="U32" s="132"/>
      <c r="V32" s="26"/>
    </row>
    <row r="33" spans="1:22" ht="20.100000000000001" customHeight="1" x14ac:dyDescent="0.15">
      <c r="A33" s="12" t="s">
        <v>10</v>
      </c>
      <c r="B33" s="12" t="s">
        <v>10</v>
      </c>
      <c r="C33" s="72">
        <v>16</v>
      </c>
      <c r="D33" s="73"/>
      <c r="E33" s="74"/>
      <c r="F33" s="156"/>
      <c r="G33" s="157"/>
      <c r="H33" s="75"/>
      <c r="I33" s="76"/>
      <c r="J33" s="77"/>
      <c r="K33" s="107"/>
      <c r="L33" s="78"/>
      <c r="M33" s="107"/>
      <c r="N33" s="98"/>
      <c r="O33" s="79"/>
      <c r="T33" s="25"/>
      <c r="U33" s="25"/>
      <c r="V33" s="25"/>
    </row>
    <row r="34" spans="1:22" ht="20.100000000000001" customHeight="1" x14ac:dyDescent="0.15">
      <c r="A34" s="12" t="s">
        <v>10</v>
      </c>
      <c r="B34" s="12" t="s">
        <v>10</v>
      </c>
      <c r="C34" s="72">
        <v>17</v>
      </c>
      <c r="D34" s="73"/>
      <c r="E34" s="74"/>
      <c r="F34" s="156"/>
      <c r="G34" s="157"/>
      <c r="H34" s="75"/>
      <c r="I34" s="76"/>
      <c r="J34" s="77"/>
      <c r="K34" s="107"/>
      <c r="L34" s="78"/>
      <c r="M34" s="107"/>
      <c r="N34" s="98"/>
      <c r="O34" s="79"/>
      <c r="P34" s="139" t="s">
        <v>61</v>
      </c>
      <c r="Q34" s="140"/>
      <c r="R34" s="135" t="s">
        <v>75</v>
      </c>
      <c r="S34" s="136"/>
      <c r="T34" s="135" t="s">
        <v>76</v>
      </c>
      <c r="U34" s="136"/>
      <c r="V34" s="55" t="s">
        <v>60</v>
      </c>
    </row>
    <row r="35" spans="1:22" ht="20.100000000000001" customHeight="1" x14ac:dyDescent="0.15">
      <c r="A35" s="12" t="s">
        <v>10</v>
      </c>
      <c r="B35" s="12" t="s">
        <v>10</v>
      </c>
      <c r="C35" s="72">
        <v>18</v>
      </c>
      <c r="D35" s="73"/>
      <c r="E35" s="74"/>
      <c r="F35" s="156"/>
      <c r="G35" s="157"/>
      <c r="H35" s="75"/>
      <c r="I35" s="76"/>
      <c r="J35" s="77"/>
      <c r="K35" s="107"/>
      <c r="L35" s="78"/>
      <c r="M35" s="107"/>
      <c r="N35" s="98"/>
      <c r="O35" s="79"/>
      <c r="P35" s="137" t="s">
        <v>73</v>
      </c>
      <c r="Q35" s="138"/>
      <c r="R35" s="132">
        <f>COUNTIFS($J$18:$J$167,"混合4×100mR",$H$18:$H$167,"男")</f>
        <v>0</v>
      </c>
      <c r="S35" s="132"/>
      <c r="T35" s="132">
        <f>COUNTIFS($J$18:$J$167,"混合4×100mR",$H$18:$H$167,"女")</f>
        <v>0</v>
      </c>
      <c r="U35" s="132"/>
      <c r="V35" s="187"/>
    </row>
    <row r="36" spans="1:22" ht="20.100000000000001" customHeight="1" x14ac:dyDescent="0.15">
      <c r="A36" s="12" t="s">
        <v>10</v>
      </c>
      <c r="B36" s="12" t="s">
        <v>10</v>
      </c>
      <c r="C36" s="72">
        <v>19</v>
      </c>
      <c r="D36" s="73"/>
      <c r="E36" s="74"/>
      <c r="F36" s="156"/>
      <c r="G36" s="157"/>
      <c r="H36" s="75"/>
      <c r="I36" s="76"/>
      <c r="J36" s="77"/>
      <c r="K36" s="107"/>
      <c r="L36" s="78"/>
      <c r="M36" s="107"/>
      <c r="N36" s="98"/>
      <c r="O36" s="79"/>
      <c r="P36" s="82" t="s">
        <v>65</v>
      </c>
      <c r="Q36" s="110" t="str">
        <f>IF(AND($S36="OK",$U36="OK"),"1","0")</f>
        <v>0</v>
      </c>
      <c r="R36" s="111">
        <f>COUNTIFS($J$17:$J$167,"混合4×100mR",$N$17:$N$167,"A",$H$17:$H$167,"男")</f>
        <v>0</v>
      </c>
      <c r="S36" s="83" t="str">
        <f>IF(OR($R36=2,$R36=3),"OK","Error")</f>
        <v>Error</v>
      </c>
      <c r="T36" s="111">
        <f>COUNTIFS($J$17:$J$167,"混合4×100mR",$N$17:$N$167,"A",$H$17:$H$167,"女")</f>
        <v>0</v>
      </c>
      <c r="U36" s="84" t="str">
        <f>IF(OR($T36=2,$T36=3),"OK","Error")</f>
        <v>Error</v>
      </c>
      <c r="V36" s="102"/>
    </row>
    <row r="37" spans="1:22" ht="20.100000000000001" customHeight="1" x14ac:dyDescent="0.15">
      <c r="A37" s="12" t="s">
        <v>10</v>
      </c>
      <c r="B37" s="12" t="s">
        <v>10</v>
      </c>
      <c r="C37" s="72">
        <v>20</v>
      </c>
      <c r="D37" s="73"/>
      <c r="E37" s="74"/>
      <c r="F37" s="156"/>
      <c r="G37" s="157"/>
      <c r="H37" s="75"/>
      <c r="I37" s="76"/>
      <c r="J37" s="77"/>
      <c r="K37" s="107"/>
      <c r="L37" s="78"/>
      <c r="M37" s="107"/>
      <c r="N37" s="98"/>
      <c r="O37" s="79"/>
      <c r="P37" s="85" t="s">
        <v>66</v>
      </c>
      <c r="Q37" s="110" t="str">
        <f>IF(AND($S37="OK",$U37="OK"),"1","0")</f>
        <v>0</v>
      </c>
      <c r="R37" s="112">
        <f>COUNTIFS($J$17:$J$167,"混合4×100mR",$N$17:$N$167,"B",$H$17:$H$167,"男")</f>
        <v>0</v>
      </c>
      <c r="S37" s="83" t="str">
        <f>IF(OR($R37=2,$R37=3),"OK","Error")</f>
        <v>Error</v>
      </c>
      <c r="T37" s="86">
        <f>COUNTIFS($J$17:$J$167,"混合4×100mR",$N$17:$N$167,"B",$H$17:$H$167,"女")</f>
        <v>0</v>
      </c>
      <c r="U37" s="87" t="str">
        <f>IF(OR($T37=2,$T37=3),"OK","Error")</f>
        <v>Error</v>
      </c>
      <c r="V37" s="103"/>
    </row>
    <row r="38" spans="1:22" ht="20.100000000000001" customHeight="1" x14ac:dyDescent="0.15">
      <c r="A38" s="12" t="s">
        <v>10</v>
      </c>
      <c r="B38" s="12" t="s">
        <v>10</v>
      </c>
      <c r="C38" s="72">
        <v>21</v>
      </c>
      <c r="D38" s="73"/>
      <c r="E38" s="74"/>
      <c r="F38" s="156"/>
      <c r="G38" s="157"/>
      <c r="H38" s="75"/>
      <c r="I38" s="76"/>
      <c r="J38" s="77"/>
      <c r="K38" s="107"/>
      <c r="L38" s="78"/>
      <c r="M38" s="107"/>
      <c r="N38" s="98"/>
      <c r="O38" s="79"/>
      <c r="P38" s="85" t="s">
        <v>67</v>
      </c>
      <c r="Q38" s="110" t="str">
        <f>IF(AND($S38="OK",$U38="OK"),"1","0")</f>
        <v>0</v>
      </c>
      <c r="R38" s="112">
        <f>COUNTIFS($J$17:$J$167,"混合4×100mR",$N$17:$N$167,"C",$H$17:$H$167,"男")</f>
        <v>0</v>
      </c>
      <c r="S38" s="83" t="str">
        <f>IF(OR($R38=2,$R38=3),"OK","Error")</f>
        <v>Error</v>
      </c>
      <c r="T38" s="86">
        <f>COUNTIFS($J$17:$J$167,"混合4×100mR",$N$17:$N$167,"C",$H$17:$H$167,"女")</f>
        <v>0</v>
      </c>
      <c r="U38" s="87" t="str">
        <f>IF(OR($T38=2,$T38=3),"OK","Error")</f>
        <v>Error</v>
      </c>
      <c r="V38" s="103"/>
    </row>
    <row r="39" spans="1:22" ht="20.100000000000001" customHeight="1" x14ac:dyDescent="0.15">
      <c r="A39" s="12" t="s">
        <v>10</v>
      </c>
      <c r="B39" s="12" t="s">
        <v>10</v>
      </c>
      <c r="C39" s="72">
        <v>22</v>
      </c>
      <c r="D39" s="73"/>
      <c r="E39" s="74"/>
      <c r="F39" s="156"/>
      <c r="G39" s="157"/>
      <c r="H39" s="75"/>
      <c r="I39" s="76"/>
      <c r="J39" s="77"/>
      <c r="K39" s="107"/>
      <c r="L39" s="78"/>
      <c r="M39" s="107"/>
      <c r="N39" s="98"/>
      <c r="O39" s="79"/>
      <c r="P39" s="85" t="s">
        <v>68</v>
      </c>
      <c r="Q39" s="110" t="str">
        <f>IF(AND($S39="OK",$U39="OK"),"1","0")</f>
        <v>0</v>
      </c>
      <c r="R39" s="112">
        <f>COUNTIFS($J$17:$J$167,"混合4×100mR",$N$17:$N$167,"D",$H$17:$H$167,"男")</f>
        <v>0</v>
      </c>
      <c r="S39" s="83" t="str">
        <f>IF(OR($R39=2,$R39=3),"OK","Error")</f>
        <v>Error</v>
      </c>
      <c r="T39" s="86">
        <f>COUNTIFS($J$17:$J$167,"混合4×100mR",$N$17:$N$167,"D",$H$17:$H$167,"女")</f>
        <v>0</v>
      </c>
      <c r="U39" s="87" t="str">
        <f>IF(OR($T39=2,$T39=3),"OK","Error")</f>
        <v>Error</v>
      </c>
      <c r="V39" s="103"/>
    </row>
    <row r="40" spans="1:22" ht="20.100000000000001" customHeight="1" x14ac:dyDescent="0.15">
      <c r="A40" s="12" t="s">
        <v>10</v>
      </c>
      <c r="B40" s="12" t="s">
        <v>10</v>
      </c>
      <c r="C40" s="72">
        <v>23</v>
      </c>
      <c r="D40" s="73"/>
      <c r="E40" s="74"/>
      <c r="F40" s="156"/>
      <c r="G40" s="157"/>
      <c r="H40" s="75"/>
      <c r="I40" s="76"/>
      <c r="J40" s="77"/>
      <c r="K40" s="107"/>
      <c r="L40" s="78"/>
      <c r="M40" s="107"/>
      <c r="N40" s="98"/>
      <c r="O40" s="79"/>
      <c r="P40" s="85" t="s">
        <v>69</v>
      </c>
      <c r="Q40" s="110" t="str">
        <f>IF(AND($S40="OK",$U40="OK"),"1","0")</f>
        <v>0</v>
      </c>
      <c r="R40" s="112">
        <f>COUNTIFS($J$17:$J$167,"混合4×100mR",$N$17:$N$167,"E",$H$17:$H$167,"男")</f>
        <v>0</v>
      </c>
      <c r="S40" s="83" t="str">
        <f>IF(OR($R40=2,$R40=3),"OK","Error")</f>
        <v>Error</v>
      </c>
      <c r="T40" s="86">
        <f>COUNTIFS($J$17:$J$167,"混合4×100mR",$N$17:$N$167,"E",$H$17:$H$167,"女")</f>
        <v>0</v>
      </c>
      <c r="U40" s="87" t="str">
        <f>IF(OR($T40=2,$T40=3),"OK","Error")</f>
        <v>Error</v>
      </c>
      <c r="V40" s="103"/>
    </row>
    <row r="41" spans="1:22" ht="20.100000000000001" customHeight="1" x14ac:dyDescent="0.15">
      <c r="A41" s="12" t="s">
        <v>10</v>
      </c>
      <c r="B41" s="12" t="s">
        <v>10</v>
      </c>
      <c r="C41" s="72">
        <v>24</v>
      </c>
      <c r="D41" s="73"/>
      <c r="E41" s="74"/>
      <c r="F41" s="156"/>
      <c r="G41" s="157"/>
      <c r="H41" s="75"/>
      <c r="I41" s="76"/>
      <c r="J41" s="77"/>
      <c r="K41" s="107"/>
      <c r="L41" s="78"/>
      <c r="M41" s="107"/>
      <c r="N41" s="98"/>
      <c r="O41" s="79"/>
      <c r="P41" s="85" t="s">
        <v>70</v>
      </c>
      <c r="Q41" s="110" t="str">
        <f>IF(AND($S41="OK",$U41="OK"),"1","0")</f>
        <v>0</v>
      </c>
      <c r="R41" s="112">
        <f>COUNTIFS($J$17:$J$167,"混合4×100mR",$N$17:$N$167,"F",$H$17:$H$167,"男")</f>
        <v>0</v>
      </c>
      <c r="S41" s="83" t="str">
        <f>IF(OR($R41=2,$R41=3),"OK","Error")</f>
        <v>Error</v>
      </c>
      <c r="T41" s="86">
        <f>COUNTIFS($J$17:$J$167,"混合4×100mR",$N$17:$N$167,"F",$H$17:$H$167,"女")</f>
        <v>0</v>
      </c>
      <c r="U41" s="87" t="str">
        <f>IF(OR($T41=2,$T41=3),"OK","Error")</f>
        <v>Error</v>
      </c>
      <c r="V41" s="103"/>
    </row>
    <row r="42" spans="1:22" ht="20.100000000000001" customHeight="1" x14ac:dyDescent="0.15">
      <c r="A42" s="12" t="s">
        <v>10</v>
      </c>
      <c r="B42" s="12" t="s">
        <v>10</v>
      </c>
      <c r="C42" s="72">
        <v>25</v>
      </c>
      <c r="D42" s="73"/>
      <c r="E42" s="74"/>
      <c r="F42" s="156"/>
      <c r="G42" s="157"/>
      <c r="H42" s="75"/>
      <c r="I42" s="76"/>
      <c r="J42" s="77"/>
      <c r="K42" s="107"/>
      <c r="L42" s="78"/>
      <c r="M42" s="107"/>
      <c r="N42" s="98"/>
      <c r="O42" s="79"/>
      <c r="P42" s="36" t="s">
        <v>81</v>
      </c>
      <c r="Q42" s="110">
        <f>Q36+Q37+Q38+Q39+Q40+Q41</f>
        <v>0</v>
      </c>
      <c r="R42" s="181">
        <f>SUM(R36:R41)</f>
        <v>0</v>
      </c>
      <c r="S42" s="182"/>
      <c r="T42" s="181">
        <f>SUM(T36:T41)</f>
        <v>0</v>
      </c>
      <c r="U42" s="182"/>
      <c r="V42" s="80"/>
    </row>
    <row r="43" spans="1:22" ht="20.100000000000001" customHeight="1" x14ac:dyDescent="0.15">
      <c r="A43" s="12" t="s">
        <v>10</v>
      </c>
      <c r="B43" s="12" t="s">
        <v>10</v>
      </c>
      <c r="C43" s="72">
        <v>26</v>
      </c>
      <c r="D43" s="73"/>
      <c r="E43" s="74"/>
      <c r="F43" s="156"/>
      <c r="G43" s="157"/>
      <c r="H43" s="75"/>
      <c r="I43" s="76"/>
      <c r="J43" s="77"/>
      <c r="K43" s="107"/>
      <c r="L43" s="78"/>
      <c r="M43" s="107"/>
      <c r="N43" s="98"/>
      <c r="O43" s="79"/>
      <c r="P43" s="117" t="s">
        <v>85</v>
      </c>
      <c r="Q43" s="117"/>
      <c r="R43" s="117"/>
      <c r="S43" s="117"/>
      <c r="T43" s="117"/>
      <c r="U43" s="117"/>
      <c r="V43" s="117"/>
    </row>
    <row r="44" spans="1:22" ht="20.100000000000001" customHeight="1" x14ac:dyDescent="0.15">
      <c r="A44" s="12" t="s">
        <v>10</v>
      </c>
      <c r="B44" s="12" t="s">
        <v>10</v>
      </c>
      <c r="C44" s="72">
        <v>27</v>
      </c>
      <c r="D44" s="73"/>
      <c r="E44" s="74"/>
      <c r="F44" s="156"/>
      <c r="G44" s="157"/>
      <c r="H44" s="75"/>
      <c r="I44" s="76"/>
      <c r="J44" s="77"/>
      <c r="K44" s="107"/>
      <c r="L44" s="78"/>
      <c r="M44" s="107"/>
      <c r="N44" s="98"/>
      <c r="O44" s="79"/>
      <c r="P44" s="118" t="s">
        <v>86</v>
      </c>
      <c r="Q44" s="118"/>
      <c r="R44" s="118"/>
      <c r="S44" s="118"/>
      <c r="T44" s="118"/>
      <c r="U44" s="118"/>
      <c r="V44" s="118"/>
    </row>
    <row r="45" spans="1:22" ht="20.100000000000001" customHeight="1" x14ac:dyDescent="0.15">
      <c r="A45" s="12" t="s">
        <v>10</v>
      </c>
      <c r="B45" s="12" t="s">
        <v>10</v>
      </c>
      <c r="C45" s="72">
        <v>28</v>
      </c>
      <c r="D45" s="73"/>
      <c r="E45" s="74"/>
      <c r="F45" s="156"/>
      <c r="G45" s="157"/>
      <c r="H45" s="75"/>
      <c r="I45" s="76"/>
      <c r="J45" s="77"/>
      <c r="K45" s="107"/>
      <c r="L45" s="78"/>
      <c r="M45" s="107"/>
      <c r="N45" s="98"/>
      <c r="O45" s="79"/>
      <c r="P45" s="118" t="s">
        <v>91</v>
      </c>
      <c r="Q45" s="118"/>
      <c r="R45" s="118"/>
      <c r="S45" s="118"/>
      <c r="T45" s="118"/>
      <c r="U45" s="118"/>
      <c r="V45" s="118"/>
    </row>
    <row r="46" spans="1:22" ht="20.100000000000001" customHeight="1" x14ac:dyDescent="0.15">
      <c r="A46" s="12" t="s">
        <v>10</v>
      </c>
      <c r="B46" s="12" t="s">
        <v>10</v>
      </c>
      <c r="C46" s="72">
        <v>29</v>
      </c>
      <c r="D46" s="73"/>
      <c r="E46" s="74"/>
      <c r="F46" s="156"/>
      <c r="G46" s="157"/>
      <c r="H46" s="75"/>
      <c r="I46" s="76"/>
      <c r="J46" s="77"/>
      <c r="K46" s="107"/>
      <c r="L46" s="78"/>
      <c r="M46" s="107"/>
      <c r="N46" s="98"/>
      <c r="O46" s="79"/>
      <c r="P46" s="158"/>
      <c r="Q46" s="158"/>
      <c r="R46" s="158"/>
      <c r="S46" s="158"/>
      <c r="T46" s="158"/>
      <c r="U46" s="158"/>
      <c r="V46" s="158"/>
    </row>
    <row r="47" spans="1:22" ht="20.100000000000001" customHeight="1" x14ac:dyDescent="0.15">
      <c r="A47" s="12" t="s">
        <v>10</v>
      </c>
      <c r="B47" s="12" t="s">
        <v>10</v>
      </c>
      <c r="C47" s="72">
        <v>30</v>
      </c>
      <c r="D47" s="73"/>
      <c r="E47" s="74"/>
      <c r="F47" s="156"/>
      <c r="G47" s="157"/>
      <c r="H47" s="75"/>
      <c r="I47" s="76"/>
      <c r="J47" s="77"/>
      <c r="K47" s="107"/>
      <c r="L47" s="78"/>
      <c r="M47" s="107"/>
      <c r="N47" s="98"/>
      <c r="O47" s="79"/>
      <c r="P47" s="114" t="s">
        <v>41</v>
      </c>
      <c r="Q47" s="115"/>
      <c r="R47" s="115"/>
      <c r="S47" s="115"/>
      <c r="T47" s="115"/>
      <c r="U47" s="115"/>
      <c r="V47" s="116"/>
    </row>
    <row r="48" spans="1:22" ht="20.100000000000001" customHeight="1" x14ac:dyDescent="0.15">
      <c r="A48" s="12" t="s">
        <v>10</v>
      </c>
      <c r="B48" s="12" t="s">
        <v>10</v>
      </c>
      <c r="C48" s="72">
        <v>31</v>
      </c>
      <c r="D48" s="73"/>
      <c r="E48" s="74"/>
      <c r="F48" s="156"/>
      <c r="G48" s="157"/>
      <c r="H48" s="75"/>
      <c r="I48" s="76"/>
      <c r="J48" s="77"/>
      <c r="K48" s="107"/>
      <c r="L48" s="78"/>
      <c r="M48" s="107"/>
      <c r="N48" s="98"/>
      <c r="O48" s="79"/>
      <c r="P48" s="159"/>
      <c r="Q48" s="160"/>
      <c r="R48" s="160"/>
      <c r="S48" s="160"/>
      <c r="T48" s="160"/>
      <c r="U48" s="160"/>
      <c r="V48" s="161"/>
    </row>
    <row r="49" spans="1:22" ht="20.100000000000001" customHeight="1" x14ac:dyDescent="0.15">
      <c r="A49" s="12" t="s">
        <v>10</v>
      </c>
      <c r="B49" s="12" t="s">
        <v>10</v>
      </c>
      <c r="C49" s="72">
        <v>32</v>
      </c>
      <c r="D49" s="73"/>
      <c r="E49" s="74"/>
      <c r="F49" s="156"/>
      <c r="G49" s="157"/>
      <c r="H49" s="75"/>
      <c r="I49" s="76"/>
      <c r="J49" s="77"/>
      <c r="K49" s="107"/>
      <c r="L49" s="78"/>
      <c r="M49" s="107"/>
      <c r="N49" s="98"/>
      <c r="O49" s="79"/>
      <c r="P49" s="159"/>
      <c r="Q49" s="160"/>
      <c r="R49" s="160"/>
      <c r="S49" s="160"/>
      <c r="T49" s="160"/>
      <c r="U49" s="160"/>
      <c r="V49" s="161"/>
    </row>
    <row r="50" spans="1:22" ht="20.100000000000001" customHeight="1" x14ac:dyDescent="0.15">
      <c r="A50" s="12" t="s">
        <v>10</v>
      </c>
      <c r="B50" s="12" t="s">
        <v>10</v>
      </c>
      <c r="C50" s="72">
        <v>33</v>
      </c>
      <c r="D50" s="73"/>
      <c r="E50" s="74"/>
      <c r="F50" s="156"/>
      <c r="G50" s="157"/>
      <c r="H50" s="75"/>
      <c r="I50" s="76"/>
      <c r="J50" s="77"/>
      <c r="K50" s="107"/>
      <c r="L50" s="78"/>
      <c r="M50" s="107"/>
      <c r="N50" s="98"/>
      <c r="O50" s="79"/>
      <c r="P50" s="159"/>
      <c r="Q50" s="160"/>
      <c r="R50" s="160"/>
      <c r="S50" s="160"/>
      <c r="T50" s="160"/>
      <c r="U50" s="160"/>
      <c r="V50" s="161"/>
    </row>
    <row r="51" spans="1:22" ht="20.100000000000001" customHeight="1" x14ac:dyDescent="0.15">
      <c r="A51" s="12" t="s">
        <v>10</v>
      </c>
      <c r="B51" s="12" t="s">
        <v>10</v>
      </c>
      <c r="C51" s="72">
        <v>34</v>
      </c>
      <c r="D51" s="73"/>
      <c r="E51" s="74"/>
      <c r="F51" s="156"/>
      <c r="G51" s="157"/>
      <c r="H51" s="75"/>
      <c r="I51" s="76"/>
      <c r="J51" s="77"/>
      <c r="K51" s="107"/>
      <c r="L51" s="78"/>
      <c r="M51" s="107"/>
      <c r="N51" s="98"/>
      <c r="O51" s="79"/>
      <c r="P51" s="159"/>
      <c r="Q51" s="160"/>
      <c r="R51" s="160"/>
      <c r="S51" s="160"/>
      <c r="T51" s="160"/>
      <c r="U51" s="160"/>
      <c r="V51" s="161"/>
    </row>
    <row r="52" spans="1:22" ht="20.100000000000001" customHeight="1" x14ac:dyDescent="0.15">
      <c r="A52" s="12" t="s">
        <v>10</v>
      </c>
      <c r="B52" s="12" t="s">
        <v>10</v>
      </c>
      <c r="C52" s="72">
        <v>35</v>
      </c>
      <c r="D52" s="73"/>
      <c r="E52" s="74"/>
      <c r="F52" s="156"/>
      <c r="G52" s="157"/>
      <c r="H52" s="75"/>
      <c r="I52" s="76"/>
      <c r="J52" s="77"/>
      <c r="K52" s="107"/>
      <c r="L52" s="78"/>
      <c r="M52" s="107"/>
      <c r="N52" s="98"/>
      <c r="O52" s="79"/>
      <c r="P52" s="159"/>
      <c r="Q52" s="160"/>
      <c r="R52" s="160"/>
      <c r="S52" s="160"/>
      <c r="T52" s="160"/>
      <c r="U52" s="160"/>
      <c r="V52" s="161"/>
    </row>
    <row r="53" spans="1:22" ht="20.100000000000001" customHeight="1" x14ac:dyDescent="0.15">
      <c r="A53" s="12" t="s">
        <v>10</v>
      </c>
      <c r="B53" s="12" t="s">
        <v>10</v>
      </c>
      <c r="C53" s="72">
        <v>36</v>
      </c>
      <c r="D53" s="73"/>
      <c r="E53" s="74"/>
      <c r="F53" s="156"/>
      <c r="G53" s="157"/>
      <c r="H53" s="75"/>
      <c r="I53" s="76"/>
      <c r="J53" s="77"/>
      <c r="K53" s="107"/>
      <c r="L53" s="78"/>
      <c r="M53" s="107"/>
      <c r="N53" s="98"/>
      <c r="O53" s="79"/>
      <c r="P53" s="190"/>
      <c r="Q53" s="191"/>
      <c r="R53" s="191"/>
      <c r="S53" s="191"/>
      <c r="T53" s="191"/>
      <c r="U53" s="191"/>
      <c r="V53" s="192"/>
    </row>
    <row r="54" spans="1:22" ht="20.100000000000001" customHeight="1" x14ac:dyDescent="0.15">
      <c r="A54" s="12" t="s">
        <v>10</v>
      </c>
      <c r="B54" s="12" t="s">
        <v>10</v>
      </c>
      <c r="C54" s="72">
        <v>37</v>
      </c>
      <c r="D54" s="73"/>
      <c r="E54" s="74"/>
      <c r="F54" s="156"/>
      <c r="G54" s="157"/>
      <c r="H54" s="75"/>
      <c r="I54" s="76"/>
      <c r="J54" s="77"/>
      <c r="K54" s="107"/>
      <c r="L54" s="78"/>
      <c r="M54" s="107"/>
      <c r="N54" s="98"/>
      <c r="O54" s="79"/>
      <c r="P54" s="190"/>
      <c r="Q54" s="191"/>
      <c r="R54" s="191"/>
      <c r="S54" s="191"/>
      <c r="T54" s="191"/>
      <c r="U54" s="191"/>
      <c r="V54" s="192"/>
    </row>
    <row r="55" spans="1:22" ht="20.100000000000001" customHeight="1" x14ac:dyDescent="0.15">
      <c r="A55" s="12" t="s">
        <v>10</v>
      </c>
      <c r="B55" s="12" t="s">
        <v>10</v>
      </c>
      <c r="C55" s="72">
        <v>38</v>
      </c>
      <c r="D55" s="73"/>
      <c r="E55" s="74"/>
      <c r="F55" s="156"/>
      <c r="G55" s="157"/>
      <c r="H55" s="75"/>
      <c r="I55" s="76"/>
      <c r="J55" s="77"/>
      <c r="K55" s="107"/>
      <c r="L55" s="78"/>
      <c r="M55" s="107"/>
      <c r="N55" s="98"/>
      <c r="O55" s="79"/>
      <c r="P55" s="190"/>
      <c r="Q55" s="191"/>
      <c r="R55" s="191"/>
      <c r="S55" s="191"/>
      <c r="T55" s="191"/>
      <c r="U55" s="191"/>
      <c r="V55" s="192"/>
    </row>
    <row r="56" spans="1:22" ht="20.100000000000001" customHeight="1" x14ac:dyDescent="0.15">
      <c r="A56" s="12" t="s">
        <v>10</v>
      </c>
      <c r="B56" s="12" t="s">
        <v>10</v>
      </c>
      <c r="C56" s="72">
        <v>39</v>
      </c>
      <c r="D56" s="73"/>
      <c r="E56" s="74"/>
      <c r="F56" s="156"/>
      <c r="G56" s="157"/>
      <c r="H56" s="75"/>
      <c r="I56" s="76"/>
      <c r="J56" s="77"/>
      <c r="K56" s="107"/>
      <c r="L56" s="78"/>
      <c r="M56" s="107"/>
      <c r="N56" s="98"/>
      <c r="O56" s="79"/>
      <c r="P56" s="190"/>
      <c r="Q56" s="191"/>
      <c r="R56" s="191"/>
      <c r="S56" s="191"/>
      <c r="T56" s="191"/>
      <c r="U56" s="191"/>
      <c r="V56" s="192"/>
    </row>
    <row r="57" spans="1:22" ht="20.100000000000001" customHeight="1" x14ac:dyDescent="0.15">
      <c r="A57" s="12" t="s">
        <v>10</v>
      </c>
      <c r="B57" s="12" t="s">
        <v>10</v>
      </c>
      <c r="C57" s="72">
        <v>40</v>
      </c>
      <c r="D57" s="73"/>
      <c r="E57" s="74"/>
      <c r="F57" s="156"/>
      <c r="G57" s="157"/>
      <c r="H57" s="75"/>
      <c r="I57" s="76"/>
      <c r="J57" s="77"/>
      <c r="K57" s="107"/>
      <c r="L57" s="78"/>
      <c r="M57" s="107"/>
      <c r="N57" s="98"/>
      <c r="O57" s="79"/>
      <c r="P57" s="190"/>
      <c r="Q57" s="191"/>
      <c r="R57" s="191"/>
      <c r="S57" s="191"/>
      <c r="T57" s="191"/>
      <c r="U57" s="191"/>
      <c r="V57" s="192"/>
    </row>
    <row r="58" spans="1:22" ht="20.100000000000001" customHeight="1" x14ac:dyDescent="0.15">
      <c r="A58" s="12" t="s">
        <v>10</v>
      </c>
      <c r="B58" s="12" t="s">
        <v>10</v>
      </c>
      <c r="C58" s="72">
        <v>41</v>
      </c>
      <c r="D58" s="73"/>
      <c r="E58" s="74"/>
      <c r="F58" s="156"/>
      <c r="G58" s="157"/>
      <c r="H58" s="75"/>
      <c r="I58" s="76"/>
      <c r="J58" s="77"/>
      <c r="K58" s="107"/>
      <c r="L58" s="78"/>
      <c r="M58" s="107"/>
      <c r="N58" s="98"/>
      <c r="O58" s="79"/>
      <c r="P58" s="193"/>
      <c r="Q58" s="194"/>
      <c r="R58" s="194"/>
      <c r="S58" s="194"/>
      <c r="T58" s="194"/>
      <c r="U58" s="194"/>
      <c r="V58" s="195"/>
    </row>
    <row r="59" spans="1:22" ht="20.100000000000001" customHeight="1" x14ac:dyDescent="0.15">
      <c r="A59" s="12" t="s">
        <v>10</v>
      </c>
      <c r="B59" s="12" t="s">
        <v>10</v>
      </c>
      <c r="C59" s="72">
        <v>42</v>
      </c>
      <c r="D59" s="73"/>
      <c r="E59" s="74"/>
      <c r="F59" s="156"/>
      <c r="G59" s="157"/>
      <c r="H59" s="75"/>
      <c r="I59" s="76"/>
      <c r="J59" s="77"/>
      <c r="K59" s="107"/>
      <c r="L59" s="78"/>
      <c r="M59" s="107"/>
      <c r="N59" s="98"/>
      <c r="O59" s="79"/>
      <c r="P59" s="193"/>
      <c r="Q59" s="194"/>
      <c r="R59" s="194"/>
      <c r="S59" s="194"/>
      <c r="T59" s="194"/>
      <c r="U59" s="194"/>
      <c r="V59" s="195"/>
    </row>
    <row r="60" spans="1:22" ht="20.100000000000001" customHeight="1" x14ac:dyDescent="0.15">
      <c r="A60" s="12" t="s">
        <v>10</v>
      </c>
      <c r="B60" s="12" t="s">
        <v>10</v>
      </c>
      <c r="C60" s="72">
        <v>43</v>
      </c>
      <c r="D60" s="73"/>
      <c r="E60" s="74"/>
      <c r="F60" s="156"/>
      <c r="G60" s="157"/>
      <c r="H60" s="75"/>
      <c r="I60" s="76"/>
      <c r="J60" s="77"/>
      <c r="K60" s="107"/>
      <c r="L60" s="78"/>
      <c r="M60" s="107"/>
      <c r="N60" s="98"/>
      <c r="O60" s="79"/>
      <c r="P60" s="193"/>
      <c r="Q60" s="194"/>
      <c r="R60" s="194"/>
      <c r="S60" s="194"/>
      <c r="T60" s="194"/>
      <c r="U60" s="194"/>
      <c r="V60" s="195"/>
    </row>
    <row r="61" spans="1:22" ht="20.100000000000001" customHeight="1" x14ac:dyDescent="0.15">
      <c r="A61" s="12" t="s">
        <v>10</v>
      </c>
      <c r="B61" s="12" t="s">
        <v>10</v>
      </c>
      <c r="C61" s="72">
        <v>44</v>
      </c>
      <c r="D61" s="73"/>
      <c r="E61" s="74"/>
      <c r="F61" s="156"/>
      <c r="G61" s="157"/>
      <c r="H61" s="75"/>
      <c r="I61" s="76"/>
      <c r="J61" s="77"/>
      <c r="K61" s="107"/>
      <c r="L61" s="78"/>
      <c r="M61" s="107"/>
      <c r="N61" s="98"/>
      <c r="O61" s="79"/>
      <c r="P61" s="193"/>
      <c r="Q61" s="194"/>
      <c r="R61" s="194"/>
      <c r="S61" s="194"/>
      <c r="T61" s="194"/>
      <c r="U61" s="194"/>
      <c r="V61" s="195"/>
    </row>
    <row r="62" spans="1:22" ht="20.100000000000001" customHeight="1" x14ac:dyDescent="0.15">
      <c r="A62" s="12" t="s">
        <v>10</v>
      </c>
      <c r="B62" s="12" t="s">
        <v>10</v>
      </c>
      <c r="C62" s="72">
        <v>45</v>
      </c>
      <c r="D62" s="73"/>
      <c r="E62" s="74"/>
      <c r="F62" s="156"/>
      <c r="G62" s="157"/>
      <c r="H62" s="75"/>
      <c r="I62" s="76"/>
      <c r="J62" s="77"/>
      <c r="K62" s="107"/>
      <c r="L62" s="78"/>
      <c r="M62" s="107"/>
      <c r="N62" s="98"/>
      <c r="O62" s="79"/>
      <c r="P62" s="193"/>
      <c r="Q62" s="194"/>
      <c r="R62" s="194"/>
      <c r="S62" s="194"/>
      <c r="T62" s="194"/>
      <c r="U62" s="194"/>
      <c r="V62" s="195"/>
    </row>
    <row r="63" spans="1:22" ht="20.100000000000001" customHeight="1" x14ac:dyDescent="0.15">
      <c r="A63" s="12" t="s">
        <v>10</v>
      </c>
      <c r="B63" s="12" t="s">
        <v>10</v>
      </c>
      <c r="C63" s="72">
        <v>46</v>
      </c>
      <c r="D63" s="73"/>
      <c r="E63" s="74"/>
      <c r="F63" s="156"/>
      <c r="G63" s="157"/>
      <c r="H63" s="75"/>
      <c r="I63" s="76"/>
      <c r="J63" s="77"/>
      <c r="K63" s="107"/>
      <c r="L63" s="78"/>
      <c r="M63" s="107"/>
      <c r="N63" s="98"/>
      <c r="O63" s="79"/>
      <c r="P63" s="193"/>
      <c r="Q63" s="194"/>
      <c r="R63" s="194"/>
      <c r="S63" s="194"/>
      <c r="T63" s="194"/>
      <c r="U63" s="194"/>
      <c r="V63" s="195"/>
    </row>
    <row r="64" spans="1:22" ht="20.100000000000001" customHeight="1" x14ac:dyDescent="0.15">
      <c r="A64" s="12" t="s">
        <v>10</v>
      </c>
      <c r="B64" s="12" t="s">
        <v>10</v>
      </c>
      <c r="C64" s="72">
        <v>47</v>
      </c>
      <c r="D64" s="73"/>
      <c r="E64" s="74"/>
      <c r="F64" s="156"/>
      <c r="G64" s="157"/>
      <c r="H64" s="75"/>
      <c r="I64" s="76"/>
      <c r="J64" s="77"/>
      <c r="K64" s="107"/>
      <c r="L64" s="78"/>
      <c r="M64" s="107"/>
      <c r="N64" s="98"/>
      <c r="O64" s="79"/>
      <c r="P64" s="193"/>
      <c r="Q64" s="194"/>
      <c r="R64" s="194"/>
      <c r="S64" s="194"/>
      <c r="T64" s="194"/>
      <c r="U64" s="194"/>
      <c r="V64" s="195"/>
    </row>
    <row r="65" spans="1:22" ht="20.100000000000001" customHeight="1" x14ac:dyDescent="0.15">
      <c r="A65" s="12" t="s">
        <v>10</v>
      </c>
      <c r="B65" s="12" t="s">
        <v>10</v>
      </c>
      <c r="C65" s="72">
        <v>48</v>
      </c>
      <c r="D65" s="73"/>
      <c r="E65" s="74"/>
      <c r="F65" s="156"/>
      <c r="G65" s="157"/>
      <c r="H65" s="75"/>
      <c r="I65" s="76"/>
      <c r="J65" s="77"/>
      <c r="K65" s="107"/>
      <c r="L65" s="78"/>
      <c r="M65" s="107"/>
      <c r="N65" s="98"/>
      <c r="O65" s="79"/>
      <c r="P65" s="193"/>
      <c r="Q65" s="194"/>
      <c r="R65" s="194"/>
      <c r="S65" s="194"/>
      <c r="T65" s="194"/>
      <c r="U65" s="194"/>
      <c r="V65" s="195"/>
    </row>
    <row r="66" spans="1:22" ht="20.100000000000001" customHeight="1" x14ac:dyDescent="0.15">
      <c r="A66" s="12" t="s">
        <v>10</v>
      </c>
      <c r="B66" s="12" t="s">
        <v>10</v>
      </c>
      <c r="C66" s="72">
        <v>49</v>
      </c>
      <c r="D66" s="73"/>
      <c r="E66" s="74"/>
      <c r="F66" s="156"/>
      <c r="G66" s="157"/>
      <c r="H66" s="75"/>
      <c r="I66" s="76"/>
      <c r="J66" s="77"/>
      <c r="K66" s="107"/>
      <c r="L66" s="78"/>
      <c r="M66" s="107"/>
      <c r="N66" s="98"/>
      <c r="O66" s="79"/>
      <c r="P66" s="193"/>
      <c r="Q66" s="194"/>
      <c r="R66" s="194"/>
      <c r="S66" s="194"/>
      <c r="T66" s="194"/>
      <c r="U66" s="194"/>
      <c r="V66" s="195"/>
    </row>
    <row r="67" spans="1:22" ht="20.100000000000001" customHeight="1" x14ac:dyDescent="0.15">
      <c r="A67" s="12" t="s">
        <v>10</v>
      </c>
      <c r="B67" s="12" t="s">
        <v>10</v>
      </c>
      <c r="C67" s="72">
        <v>50</v>
      </c>
      <c r="D67" s="73"/>
      <c r="E67" s="74"/>
      <c r="F67" s="156"/>
      <c r="G67" s="157"/>
      <c r="H67" s="75"/>
      <c r="I67" s="76"/>
      <c r="J67" s="77"/>
      <c r="K67" s="107"/>
      <c r="L67" s="78"/>
      <c r="M67" s="107"/>
      <c r="N67" s="98"/>
      <c r="O67" s="79"/>
      <c r="P67" s="193"/>
      <c r="Q67" s="194"/>
      <c r="R67" s="194"/>
      <c r="S67" s="194"/>
      <c r="T67" s="194"/>
      <c r="U67" s="194"/>
      <c r="V67" s="195"/>
    </row>
    <row r="68" spans="1:22" ht="20.100000000000001" customHeight="1" x14ac:dyDescent="0.15">
      <c r="A68" s="12" t="s">
        <v>10</v>
      </c>
      <c r="B68" s="12" t="s">
        <v>10</v>
      </c>
      <c r="C68" s="72">
        <v>51</v>
      </c>
      <c r="D68" s="73"/>
      <c r="E68" s="74"/>
      <c r="F68" s="156"/>
      <c r="G68" s="157"/>
      <c r="H68" s="75"/>
      <c r="I68" s="76"/>
      <c r="J68" s="77"/>
      <c r="K68" s="107"/>
      <c r="L68" s="78"/>
      <c r="M68" s="107"/>
      <c r="N68" s="98"/>
      <c r="O68" s="79"/>
      <c r="P68" s="119">
        <f>$E$2</f>
        <v>0</v>
      </c>
      <c r="Q68" s="120"/>
      <c r="R68" s="120"/>
      <c r="S68" s="120"/>
      <c r="T68" s="120"/>
      <c r="U68" s="121" t="s">
        <v>87</v>
      </c>
      <c r="V68" s="122"/>
    </row>
    <row r="69" spans="1:22" ht="20.100000000000001" customHeight="1" x14ac:dyDescent="0.15">
      <c r="A69" s="12" t="s">
        <v>10</v>
      </c>
      <c r="B69" s="12" t="s">
        <v>10</v>
      </c>
      <c r="C69" s="72">
        <v>52</v>
      </c>
      <c r="D69" s="73"/>
      <c r="E69" s="74"/>
      <c r="F69" s="156"/>
      <c r="G69" s="157"/>
      <c r="H69" s="75"/>
      <c r="I69" s="76"/>
      <c r="J69" s="77"/>
      <c r="K69" s="107"/>
      <c r="L69" s="78"/>
      <c r="M69" s="107"/>
      <c r="N69" s="98"/>
      <c r="O69" s="79"/>
      <c r="P69" s="152"/>
      <c r="Q69" s="152"/>
      <c r="R69" s="152"/>
      <c r="S69" s="152"/>
      <c r="T69" s="152"/>
      <c r="U69" s="152"/>
      <c r="V69" s="152"/>
    </row>
    <row r="70" spans="1:22" ht="20.100000000000001" customHeight="1" x14ac:dyDescent="0.15">
      <c r="A70" s="12" t="s">
        <v>10</v>
      </c>
      <c r="B70" s="12" t="s">
        <v>10</v>
      </c>
      <c r="C70" s="72">
        <v>53</v>
      </c>
      <c r="D70" s="73"/>
      <c r="E70" s="74"/>
      <c r="F70" s="156"/>
      <c r="G70" s="157"/>
      <c r="H70" s="75"/>
      <c r="I70" s="76"/>
      <c r="J70" s="77"/>
      <c r="K70" s="107"/>
      <c r="L70" s="78"/>
      <c r="M70" s="107"/>
      <c r="N70" s="98"/>
      <c r="O70" s="79"/>
      <c r="P70" s="151"/>
      <c r="Q70" s="151"/>
      <c r="R70" s="151"/>
      <c r="S70" s="151"/>
      <c r="T70" s="151"/>
      <c r="U70" s="151"/>
      <c r="V70" s="151"/>
    </row>
    <row r="71" spans="1:22" ht="20.100000000000001" customHeight="1" x14ac:dyDescent="0.15">
      <c r="A71" s="12" t="s">
        <v>10</v>
      </c>
      <c r="B71" s="12" t="s">
        <v>10</v>
      </c>
      <c r="C71" s="72">
        <v>54</v>
      </c>
      <c r="D71" s="73"/>
      <c r="E71" s="74"/>
      <c r="F71" s="156"/>
      <c r="G71" s="157"/>
      <c r="H71" s="75"/>
      <c r="I71" s="76"/>
      <c r="J71" s="77"/>
      <c r="K71" s="107"/>
      <c r="L71" s="78"/>
      <c r="M71" s="107"/>
      <c r="N71" s="98"/>
      <c r="O71" s="79"/>
      <c r="P71" s="151"/>
      <c r="Q71" s="151"/>
      <c r="R71" s="151"/>
      <c r="S71" s="151"/>
      <c r="T71" s="151"/>
      <c r="U71" s="151"/>
      <c r="V71" s="151"/>
    </row>
    <row r="72" spans="1:22" ht="20.100000000000001" customHeight="1" x14ac:dyDescent="0.15">
      <c r="A72" s="12" t="s">
        <v>10</v>
      </c>
      <c r="B72" s="12" t="s">
        <v>10</v>
      </c>
      <c r="C72" s="72">
        <v>55</v>
      </c>
      <c r="D72" s="73"/>
      <c r="E72" s="74"/>
      <c r="F72" s="156"/>
      <c r="G72" s="157"/>
      <c r="H72" s="75"/>
      <c r="I72" s="76"/>
      <c r="J72" s="77"/>
      <c r="K72" s="107"/>
      <c r="L72" s="78"/>
      <c r="M72" s="107"/>
      <c r="N72" s="98"/>
      <c r="O72" s="79"/>
      <c r="P72" s="151"/>
      <c r="Q72" s="151"/>
      <c r="R72" s="151"/>
      <c r="S72" s="151"/>
      <c r="T72" s="151"/>
      <c r="U72" s="151"/>
      <c r="V72" s="151"/>
    </row>
    <row r="73" spans="1:22" ht="20.100000000000001" customHeight="1" x14ac:dyDescent="0.15">
      <c r="A73" s="12" t="s">
        <v>10</v>
      </c>
      <c r="B73" s="12" t="s">
        <v>10</v>
      </c>
      <c r="C73" s="72">
        <v>56</v>
      </c>
      <c r="D73" s="73"/>
      <c r="E73" s="74"/>
      <c r="F73" s="156"/>
      <c r="G73" s="157"/>
      <c r="H73" s="75"/>
      <c r="I73" s="76"/>
      <c r="J73" s="77"/>
      <c r="K73" s="107"/>
      <c r="L73" s="78"/>
      <c r="M73" s="107"/>
      <c r="N73" s="98"/>
      <c r="O73" s="79"/>
      <c r="P73" s="151"/>
      <c r="Q73" s="151"/>
      <c r="R73" s="151"/>
      <c r="S73" s="151"/>
      <c r="T73" s="151"/>
      <c r="U73" s="151"/>
      <c r="V73" s="151"/>
    </row>
    <row r="74" spans="1:22" ht="20.100000000000001" customHeight="1" x14ac:dyDescent="0.15">
      <c r="A74" s="12" t="s">
        <v>10</v>
      </c>
      <c r="B74" s="12" t="s">
        <v>10</v>
      </c>
      <c r="C74" s="72">
        <v>57</v>
      </c>
      <c r="D74" s="73"/>
      <c r="E74" s="74"/>
      <c r="F74" s="156"/>
      <c r="G74" s="157"/>
      <c r="H74" s="75"/>
      <c r="I74" s="76"/>
      <c r="J74" s="77"/>
      <c r="K74" s="107"/>
      <c r="L74" s="78"/>
      <c r="M74" s="107"/>
      <c r="N74" s="98"/>
      <c r="O74" s="79"/>
      <c r="P74" s="151"/>
      <c r="Q74" s="151"/>
      <c r="R74" s="151"/>
      <c r="S74" s="151"/>
      <c r="T74" s="151"/>
      <c r="U74" s="151"/>
      <c r="V74" s="151"/>
    </row>
    <row r="75" spans="1:22" ht="20.100000000000001" customHeight="1" x14ac:dyDescent="0.15">
      <c r="A75" s="12" t="s">
        <v>10</v>
      </c>
      <c r="B75" s="12" t="s">
        <v>10</v>
      </c>
      <c r="C75" s="72">
        <v>58</v>
      </c>
      <c r="D75" s="73"/>
      <c r="E75" s="74"/>
      <c r="F75" s="156"/>
      <c r="G75" s="157"/>
      <c r="H75" s="75"/>
      <c r="I75" s="76"/>
      <c r="J75" s="77"/>
      <c r="K75" s="107"/>
      <c r="L75" s="78"/>
      <c r="M75" s="107"/>
      <c r="N75" s="98"/>
      <c r="O75" s="79"/>
      <c r="P75" s="151"/>
      <c r="Q75" s="151"/>
      <c r="R75" s="151"/>
      <c r="S75" s="151"/>
      <c r="T75" s="151"/>
      <c r="U75" s="151"/>
      <c r="V75" s="151"/>
    </row>
    <row r="76" spans="1:22" ht="20.100000000000001" customHeight="1" x14ac:dyDescent="0.15">
      <c r="A76" s="12" t="s">
        <v>10</v>
      </c>
      <c r="B76" s="12" t="s">
        <v>10</v>
      </c>
      <c r="C76" s="72">
        <v>59</v>
      </c>
      <c r="D76" s="73"/>
      <c r="E76" s="74"/>
      <c r="F76" s="156"/>
      <c r="G76" s="157"/>
      <c r="H76" s="75"/>
      <c r="I76" s="76"/>
      <c r="J76" s="77"/>
      <c r="K76" s="107"/>
      <c r="L76" s="78"/>
      <c r="M76" s="107"/>
      <c r="N76" s="98"/>
      <c r="O76" s="79"/>
      <c r="P76" s="151"/>
      <c r="Q76" s="151"/>
      <c r="R76" s="151"/>
      <c r="S76" s="151"/>
      <c r="T76" s="151"/>
      <c r="U76" s="151"/>
      <c r="V76" s="151"/>
    </row>
    <row r="77" spans="1:22" ht="20.100000000000001" customHeight="1" x14ac:dyDescent="0.15">
      <c r="A77" s="12" t="s">
        <v>10</v>
      </c>
      <c r="B77" s="12" t="s">
        <v>10</v>
      </c>
      <c r="C77" s="72">
        <v>60</v>
      </c>
      <c r="D77" s="73"/>
      <c r="E77" s="74"/>
      <c r="F77" s="156"/>
      <c r="G77" s="157"/>
      <c r="H77" s="75"/>
      <c r="I77" s="76"/>
      <c r="J77" s="77"/>
      <c r="K77" s="107"/>
      <c r="L77" s="78"/>
      <c r="M77" s="107"/>
      <c r="N77" s="98"/>
      <c r="O77" s="79"/>
      <c r="P77" s="151"/>
      <c r="Q77" s="151"/>
      <c r="R77" s="151"/>
      <c r="S77" s="151"/>
      <c r="T77" s="151"/>
      <c r="U77" s="151"/>
      <c r="V77" s="151"/>
    </row>
    <row r="78" spans="1:22" ht="20.100000000000001" customHeight="1" x14ac:dyDescent="0.15">
      <c r="A78" s="12" t="s">
        <v>10</v>
      </c>
      <c r="B78" s="12" t="s">
        <v>10</v>
      </c>
      <c r="C78" s="72">
        <v>61</v>
      </c>
      <c r="D78" s="73"/>
      <c r="E78" s="74"/>
      <c r="F78" s="156"/>
      <c r="G78" s="157"/>
      <c r="H78" s="75"/>
      <c r="I78" s="76"/>
      <c r="J78" s="77"/>
      <c r="K78" s="107"/>
      <c r="L78" s="78"/>
      <c r="M78" s="107"/>
      <c r="N78" s="98"/>
      <c r="O78" s="79"/>
      <c r="P78" s="151"/>
      <c r="Q78" s="151"/>
      <c r="R78" s="151"/>
      <c r="S78" s="151"/>
      <c r="T78" s="151"/>
      <c r="U78" s="151"/>
      <c r="V78" s="151"/>
    </row>
    <row r="79" spans="1:22" ht="20.100000000000001" customHeight="1" x14ac:dyDescent="0.15">
      <c r="A79" s="12" t="s">
        <v>10</v>
      </c>
      <c r="B79" s="12" t="s">
        <v>10</v>
      </c>
      <c r="C79" s="72">
        <v>62</v>
      </c>
      <c r="D79" s="73"/>
      <c r="E79" s="74"/>
      <c r="F79" s="156"/>
      <c r="G79" s="157"/>
      <c r="H79" s="75"/>
      <c r="I79" s="76"/>
      <c r="J79" s="77"/>
      <c r="K79" s="107"/>
      <c r="L79" s="78"/>
      <c r="M79" s="107"/>
      <c r="N79" s="98"/>
      <c r="O79" s="79"/>
      <c r="P79" s="151"/>
      <c r="Q79" s="151"/>
      <c r="R79" s="151"/>
      <c r="S79" s="151"/>
      <c r="T79" s="151"/>
      <c r="U79" s="151"/>
      <c r="V79" s="151"/>
    </row>
    <row r="80" spans="1:22" ht="20.100000000000001" customHeight="1" x14ac:dyDescent="0.15">
      <c r="A80" s="12" t="s">
        <v>10</v>
      </c>
      <c r="B80" s="12" t="s">
        <v>10</v>
      </c>
      <c r="C80" s="72">
        <v>63</v>
      </c>
      <c r="D80" s="73"/>
      <c r="E80" s="74"/>
      <c r="F80" s="156"/>
      <c r="G80" s="157"/>
      <c r="H80" s="75"/>
      <c r="I80" s="76"/>
      <c r="J80" s="77"/>
      <c r="K80" s="107"/>
      <c r="L80" s="78"/>
      <c r="M80" s="107"/>
      <c r="N80" s="98"/>
      <c r="O80" s="79"/>
      <c r="P80" s="151"/>
      <c r="Q80" s="151"/>
      <c r="R80" s="151"/>
      <c r="S80" s="151"/>
      <c r="T80" s="151"/>
      <c r="U80" s="151"/>
      <c r="V80" s="151"/>
    </row>
    <row r="81" spans="1:22" ht="20.100000000000001" customHeight="1" x14ac:dyDescent="0.15">
      <c r="A81" s="12" t="s">
        <v>10</v>
      </c>
      <c r="B81" s="12" t="s">
        <v>10</v>
      </c>
      <c r="C81" s="72">
        <v>64</v>
      </c>
      <c r="D81" s="73"/>
      <c r="E81" s="74"/>
      <c r="F81" s="156"/>
      <c r="G81" s="157"/>
      <c r="H81" s="75"/>
      <c r="I81" s="76"/>
      <c r="J81" s="77"/>
      <c r="K81" s="107"/>
      <c r="L81" s="78"/>
      <c r="M81" s="107"/>
      <c r="N81" s="98"/>
      <c r="O81" s="79"/>
      <c r="P81" s="151"/>
      <c r="Q81" s="151"/>
      <c r="R81" s="151"/>
      <c r="S81" s="151"/>
      <c r="T81" s="151"/>
      <c r="U81" s="151"/>
      <c r="V81" s="151"/>
    </row>
    <row r="82" spans="1:22" ht="20.100000000000001" customHeight="1" x14ac:dyDescent="0.15">
      <c r="A82" s="12" t="s">
        <v>10</v>
      </c>
      <c r="B82" s="12" t="s">
        <v>10</v>
      </c>
      <c r="C82" s="72">
        <v>65</v>
      </c>
      <c r="D82" s="73"/>
      <c r="E82" s="74"/>
      <c r="F82" s="156"/>
      <c r="G82" s="157"/>
      <c r="H82" s="75"/>
      <c r="I82" s="76"/>
      <c r="J82" s="77"/>
      <c r="K82" s="107"/>
      <c r="L82" s="78"/>
      <c r="M82" s="107"/>
      <c r="N82" s="98"/>
      <c r="O82" s="79"/>
      <c r="P82" s="151"/>
      <c r="Q82" s="151"/>
      <c r="R82" s="151"/>
      <c r="S82" s="151"/>
      <c r="T82" s="151"/>
      <c r="U82" s="151"/>
      <c r="V82" s="151"/>
    </row>
    <row r="83" spans="1:22" ht="20.100000000000001" customHeight="1" x14ac:dyDescent="0.15">
      <c r="A83" s="12" t="s">
        <v>10</v>
      </c>
      <c r="B83" s="12" t="s">
        <v>10</v>
      </c>
      <c r="C83" s="72">
        <v>66</v>
      </c>
      <c r="D83" s="73"/>
      <c r="E83" s="74"/>
      <c r="F83" s="156"/>
      <c r="G83" s="157"/>
      <c r="H83" s="75"/>
      <c r="I83" s="76"/>
      <c r="J83" s="77"/>
      <c r="K83" s="107"/>
      <c r="L83" s="78"/>
      <c r="M83" s="107"/>
      <c r="N83" s="98"/>
      <c r="O83" s="79"/>
      <c r="P83" s="151"/>
      <c r="Q83" s="151"/>
      <c r="R83" s="151"/>
      <c r="S83" s="151"/>
      <c r="T83" s="151"/>
      <c r="U83" s="151"/>
      <c r="V83" s="151"/>
    </row>
    <row r="84" spans="1:22" ht="20.100000000000001" customHeight="1" x14ac:dyDescent="0.15">
      <c r="A84" s="12" t="s">
        <v>10</v>
      </c>
      <c r="B84" s="12" t="s">
        <v>10</v>
      </c>
      <c r="C84" s="72">
        <v>67</v>
      </c>
      <c r="D84" s="73"/>
      <c r="E84" s="74"/>
      <c r="F84" s="156"/>
      <c r="G84" s="157"/>
      <c r="H84" s="75"/>
      <c r="I84" s="76"/>
      <c r="J84" s="77"/>
      <c r="K84" s="107"/>
      <c r="L84" s="78"/>
      <c r="M84" s="107"/>
      <c r="N84" s="98"/>
      <c r="O84" s="79"/>
      <c r="P84" s="151"/>
      <c r="Q84" s="151"/>
      <c r="R84" s="151"/>
      <c r="S84" s="151"/>
      <c r="T84" s="151"/>
      <c r="U84" s="151"/>
      <c r="V84" s="151"/>
    </row>
    <row r="85" spans="1:22" ht="20.100000000000001" customHeight="1" x14ac:dyDescent="0.15">
      <c r="A85" s="12" t="s">
        <v>10</v>
      </c>
      <c r="B85" s="12" t="s">
        <v>10</v>
      </c>
      <c r="C85" s="72">
        <v>68</v>
      </c>
      <c r="D85" s="73"/>
      <c r="E85" s="74"/>
      <c r="F85" s="156"/>
      <c r="G85" s="157"/>
      <c r="H85" s="75"/>
      <c r="I85" s="76"/>
      <c r="J85" s="77"/>
      <c r="K85" s="107"/>
      <c r="L85" s="78"/>
      <c r="M85" s="107"/>
      <c r="N85" s="98"/>
      <c r="O85" s="79"/>
      <c r="P85" s="151"/>
      <c r="Q85" s="151"/>
      <c r="R85" s="151"/>
      <c r="S85" s="151"/>
      <c r="T85" s="151"/>
      <c r="U85" s="151"/>
      <c r="V85" s="151"/>
    </row>
    <row r="86" spans="1:22" ht="20.100000000000001" customHeight="1" x14ac:dyDescent="0.15">
      <c r="A86" s="12" t="s">
        <v>10</v>
      </c>
      <c r="B86" s="12" t="s">
        <v>10</v>
      </c>
      <c r="C86" s="72">
        <v>69</v>
      </c>
      <c r="D86" s="73"/>
      <c r="E86" s="74"/>
      <c r="F86" s="156"/>
      <c r="G86" s="157"/>
      <c r="H86" s="75"/>
      <c r="I86" s="76"/>
      <c r="J86" s="77"/>
      <c r="K86" s="107"/>
      <c r="L86" s="78"/>
      <c r="M86" s="107"/>
      <c r="N86" s="98"/>
      <c r="O86" s="79"/>
      <c r="P86" s="151"/>
      <c r="Q86" s="151"/>
      <c r="R86" s="151"/>
      <c r="S86" s="151"/>
      <c r="T86" s="151"/>
      <c r="U86" s="151"/>
      <c r="V86" s="151"/>
    </row>
    <row r="87" spans="1:22" ht="20.100000000000001" customHeight="1" x14ac:dyDescent="0.15">
      <c r="A87" s="12" t="s">
        <v>10</v>
      </c>
      <c r="B87" s="12" t="s">
        <v>10</v>
      </c>
      <c r="C87" s="72">
        <v>70</v>
      </c>
      <c r="D87" s="73"/>
      <c r="E87" s="74"/>
      <c r="F87" s="156"/>
      <c r="G87" s="157"/>
      <c r="H87" s="75"/>
      <c r="I87" s="76"/>
      <c r="J87" s="77"/>
      <c r="K87" s="107"/>
      <c r="L87" s="78"/>
      <c r="M87" s="107"/>
      <c r="N87" s="98"/>
      <c r="O87" s="79"/>
      <c r="P87" s="151"/>
      <c r="Q87" s="151"/>
      <c r="R87" s="151"/>
      <c r="S87" s="151"/>
      <c r="T87" s="151"/>
      <c r="U87" s="151"/>
      <c r="V87" s="151"/>
    </row>
    <row r="88" spans="1:22" ht="20.100000000000001" customHeight="1" x14ac:dyDescent="0.15">
      <c r="A88" s="12" t="s">
        <v>10</v>
      </c>
      <c r="B88" s="12" t="s">
        <v>10</v>
      </c>
      <c r="C88" s="72">
        <v>71</v>
      </c>
      <c r="D88" s="73"/>
      <c r="E88" s="74"/>
      <c r="F88" s="156"/>
      <c r="G88" s="157"/>
      <c r="H88" s="75"/>
      <c r="I88" s="76"/>
      <c r="J88" s="77"/>
      <c r="K88" s="107"/>
      <c r="L88" s="78"/>
      <c r="M88" s="107"/>
      <c r="N88" s="98"/>
      <c r="O88" s="79"/>
      <c r="P88" s="151"/>
      <c r="Q88" s="151"/>
      <c r="R88" s="151"/>
      <c r="S88" s="151"/>
      <c r="T88" s="151"/>
      <c r="U88" s="151"/>
      <c r="V88" s="151"/>
    </row>
    <row r="89" spans="1:22" ht="20.100000000000001" customHeight="1" x14ac:dyDescent="0.15">
      <c r="A89" s="12" t="s">
        <v>10</v>
      </c>
      <c r="B89" s="12" t="s">
        <v>10</v>
      </c>
      <c r="C89" s="72">
        <v>72</v>
      </c>
      <c r="D89" s="73"/>
      <c r="E89" s="74"/>
      <c r="F89" s="156"/>
      <c r="G89" s="157"/>
      <c r="H89" s="75"/>
      <c r="I89" s="76"/>
      <c r="J89" s="77"/>
      <c r="K89" s="107"/>
      <c r="L89" s="78"/>
      <c r="M89" s="107"/>
      <c r="N89" s="98"/>
      <c r="O89" s="79"/>
      <c r="P89" s="151"/>
      <c r="Q89" s="151"/>
      <c r="R89" s="151"/>
      <c r="S89" s="151"/>
      <c r="T89" s="151"/>
      <c r="U89" s="151"/>
      <c r="V89" s="151"/>
    </row>
    <row r="90" spans="1:22" ht="20.100000000000001" customHeight="1" x14ac:dyDescent="0.15">
      <c r="A90" s="12" t="s">
        <v>10</v>
      </c>
      <c r="B90" s="12" t="s">
        <v>10</v>
      </c>
      <c r="C90" s="72">
        <v>73</v>
      </c>
      <c r="D90" s="73"/>
      <c r="E90" s="74"/>
      <c r="F90" s="156"/>
      <c r="G90" s="157"/>
      <c r="H90" s="75"/>
      <c r="I90" s="76"/>
      <c r="J90" s="77"/>
      <c r="K90" s="107"/>
      <c r="L90" s="78"/>
      <c r="M90" s="107"/>
      <c r="N90" s="98"/>
      <c r="O90" s="79"/>
      <c r="P90" s="151"/>
      <c r="Q90" s="151"/>
      <c r="R90" s="151"/>
      <c r="S90" s="151"/>
      <c r="T90" s="151"/>
      <c r="U90" s="151"/>
      <c r="V90" s="151"/>
    </row>
    <row r="91" spans="1:22" ht="20.100000000000001" customHeight="1" x14ac:dyDescent="0.15">
      <c r="A91" s="12" t="s">
        <v>10</v>
      </c>
      <c r="B91" s="12" t="s">
        <v>10</v>
      </c>
      <c r="C91" s="72">
        <v>74</v>
      </c>
      <c r="D91" s="73"/>
      <c r="E91" s="74"/>
      <c r="F91" s="156"/>
      <c r="G91" s="157"/>
      <c r="H91" s="75"/>
      <c r="I91" s="76"/>
      <c r="J91" s="77"/>
      <c r="K91" s="107"/>
      <c r="L91" s="78"/>
      <c r="M91" s="107"/>
      <c r="N91" s="98"/>
      <c r="O91" s="79"/>
      <c r="P91" s="151"/>
      <c r="Q91" s="151"/>
      <c r="R91" s="151"/>
      <c r="S91" s="151"/>
      <c r="T91" s="151"/>
      <c r="U91" s="151"/>
      <c r="V91" s="151"/>
    </row>
    <row r="92" spans="1:22" ht="20.100000000000001" customHeight="1" x14ac:dyDescent="0.15">
      <c r="A92" s="12" t="s">
        <v>10</v>
      </c>
      <c r="B92" s="12" t="s">
        <v>10</v>
      </c>
      <c r="C92" s="72">
        <v>75</v>
      </c>
      <c r="D92" s="73"/>
      <c r="E92" s="74"/>
      <c r="F92" s="156"/>
      <c r="G92" s="157"/>
      <c r="H92" s="75"/>
      <c r="I92" s="76"/>
      <c r="J92" s="77"/>
      <c r="K92" s="107"/>
      <c r="L92" s="78"/>
      <c r="M92" s="107"/>
      <c r="N92" s="98"/>
      <c r="O92" s="79"/>
      <c r="P92" s="151"/>
      <c r="Q92" s="151"/>
      <c r="R92" s="151"/>
      <c r="S92" s="151"/>
      <c r="T92" s="151"/>
      <c r="U92" s="151"/>
      <c r="V92" s="151"/>
    </row>
    <row r="93" spans="1:22" ht="20.100000000000001" customHeight="1" x14ac:dyDescent="0.15">
      <c r="A93" s="12" t="s">
        <v>10</v>
      </c>
      <c r="B93" s="12" t="s">
        <v>10</v>
      </c>
      <c r="C93" s="72">
        <v>76</v>
      </c>
      <c r="D93" s="73"/>
      <c r="E93" s="74"/>
      <c r="F93" s="156"/>
      <c r="G93" s="157"/>
      <c r="H93" s="75"/>
      <c r="I93" s="76"/>
      <c r="J93" s="77"/>
      <c r="K93" s="107"/>
      <c r="L93" s="78"/>
      <c r="M93" s="107"/>
      <c r="N93" s="98"/>
      <c r="O93" s="79"/>
      <c r="P93" s="151"/>
      <c r="Q93" s="151"/>
      <c r="R93" s="151"/>
      <c r="S93" s="151"/>
      <c r="T93" s="151"/>
      <c r="U93" s="151"/>
      <c r="V93" s="151"/>
    </row>
    <row r="94" spans="1:22" ht="20.100000000000001" customHeight="1" x14ac:dyDescent="0.15">
      <c r="A94" s="12" t="s">
        <v>10</v>
      </c>
      <c r="B94" s="12" t="s">
        <v>10</v>
      </c>
      <c r="C94" s="72">
        <v>77</v>
      </c>
      <c r="D94" s="73"/>
      <c r="E94" s="74"/>
      <c r="F94" s="156"/>
      <c r="G94" s="157"/>
      <c r="H94" s="75"/>
      <c r="I94" s="76"/>
      <c r="J94" s="77"/>
      <c r="K94" s="107"/>
      <c r="L94" s="78"/>
      <c r="M94" s="107"/>
      <c r="N94" s="98"/>
      <c r="O94" s="79"/>
      <c r="P94" s="151"/>
      <c r="Q94" s="151"/>
      <c r="R94" s="151"/>
      <c r="S94" s="151"/>
      <c r="T94" s="151"/>
      <c r="U94" s="151"/>
      <c r="V94" s="151"/>
    </row>
    <row r="95" spans="1:22" ht="20.100000000000001" customHeight="1" x14ac:dyDescent="0.15">
      <c r="A95" s="12" t="s">
        <v>10</v>
      </c>
      <c r="B95" s="12" t="s">
        <v>10</v>
      </c>
      <c r="C95" s="72">
        <v>78</v>
      </c>
      <c r="D95" s="73"/>
      <c r="E95" s="74"/>
      <c r="F95" s="156"/>
      <c r="G95" s="157"/>
      <c r="H95" s="75"/>
      <c r="I95" s="76"/>
      <c r="J95" s="77"/>
      <c r="K95" s="107"/>
      <c r="L95" s="78"/>
      <c r="M95" s="107"/>
      <c r="N95" s="98"/>
      <c r="O95" s="79"/>
      <c r="P95" s="151"/>
      <c r="Q95" s="151"/>
      <c r="R95" s="151"/>
      <c r="S95" s="151"/>
      <c r="T95" s="151"/>
      <c r="U95" s="151"/>
      <c r="V95" s="151"/>
    </row>
    <row r="96" spans="1:22" ht="20.100000000000001" customHeight="1" x14ac:dyDescent="0.15">
      <c r="A96" s="12" t="s">
        <v>10</v>
      </c>
      <c r="B96" s="12" t="s">
        <v>10</v>
      </c>
      <c r="C96" s="72">
        <v>79</v>
      </c>
      <c r="D96" s="73"/>
      <c r="E96" s="74"/>
      <c r="F96" s="156"/>
      <c r="G96" s="157"/>
      <c r="H96" s="75"/>
      <c r="I96" s="76"/>
      <c r="J96" s="77"/>
      <c r="K96" s="107"/>
      <c r="L96" s="78"/>
      <c r="M96" s="107"/>
      <c r="N96" s="98"/>
      <c r="O96" s="79"/>
      <c r="P96" s="151"/>
      <c r="Q96" s="151"/>
      <c r="R96" s="151"/>
      <c r="S96" s="151"/>
      <c r="T96" s="151"/>
      <c r="U96" s="151"/>
      <c r="V96" s="151"/>
    </row>
    <row r="97" spans="1:22" ht="20.100000000000001" customHeight="1" x14ac:dyDescent="0.15">
      <c r="A97" s="12" t="s">
        <v>10</v>
      </c>
      <c r="B97" s="12" t="s">
        <v>10</v>
      </c>
      <c r="C97" s="72">
        <v>80</v>
      </c>
      <c r="D97" s="73"/>
      <c r="E97" s="74"/>
      <c r="F97" s="156"/>
      <c r="G97" s="157"/>
      <c r="H97" s="75"/>
      <c r="I97" s="76"/>
      <c r="J97" s="77"/>
      <c r="K97" s="107"/>
      <c r="L97" s="78"/>
      <c r="M97" s="107"/>
      <c r="N97" s="98"/>
      <c r="O97" s="79"/>
      <c r="P97" s="151"/>
      <c r="Q97" s="151"/>
      <c r="R97" s="151"/>
      <c r="S97" s="151"/>
      <c r="T97" s="151"/>
      <c r="U97" s="151"/>
      <c r="V97" s="151"/>
    </row>
    <row r="98" spans="1:22" ht="20.100000000000001" customHeight="1" x14ac:dyDescent="0.15">
      <c r="A98" s="12" t="s">
        <v>10</v>
      </c>
      <c r="B98" s="12" t="s">
        <v>10</v>
      </c>
      <c r="C98" s="72">
        <v>81</v>
      </c>
      <c r="D98" s="73"/>
      <c r="E98" s="74"/>
      <c r="F98" s="156"/>
      <c r="G98" s="157"/>
      <c r="H98" s="75"/>
      <c r="I98" s="76"/>
      <c r="J98" s="77"/>
      <c r="K98" s="107"/>
      <c r="L98" s="78"/>
      <c r="M98" s="107"/>
      <c r="N98" s="98"/>
      <c r="O98" s="79"/>
      <c r="P98" s="151"/>
      <c r="Q98" s="151"/>
      <c r="R98" s="151"/>
      <c r="S98" s="151"/>
      <c r="T98" s="151"/>
      <c r="U98" s="151"/>
      <c r="V98" s="151"/>
    </row>
    <row r="99" spans="1:22" ht="20.100000000000001" customHeight="1" x14ac:dyDescent="0.15">
      <c r="A99" s="12" t="s">
        <v>10</v>
      </c>
      <c r="B99" s="12" t="s">
        <v>10</v>
      </c>
      <c r="C99" s="72">
        <v>82</v>
      </c>
      <c r="D99" s="73"/>
      <c r="E99" s="74"/>
      <c r="F99" s="156"/>
      <c r="G99" s="157"/>
      <c r="H99" s="75"/>
      <c r="I99" s="76"/>
      <c r="J99" s="77"/>
      <c r="K99" s="107"/>
      <c r="L99" s="78"/>
      <c r="M99" s="107"/>
      <c r="N99" s="98"/>
      <c r="O99" s="79"/>
      <c r="P99" s="151"/>
      <c r="Q99" s="151"/>
      <c r="R99" s="151"/>
      <c r="S99" s="151"/>
      <c r="T99" s="151"/>
      <c r="U99" s="151"/>
      <c r="V99" s="151"/>
    </row>
    <row r="100" spans="1:22" ht="20.100000000000001" customHeight="1" x14ac:dyDescent="0.15">
      <c r="A100" s="12" t="s">
        <v>10</v>
      </c>
      <c r="B100" s="12" t="s">
        <v>10</v>
      </c>
      <c r="C100" s="72">
        <v>83</v>
      </c>
      <c r="D100" s="73"/>
      <c r="E100" s="74"/>
      <c r="F100" s="156"/>
      <c r="G100" s="157"/>
      <c r="H100" s="75"/>
      <c r="I100" s="76"/>
      <c r="J100" s="77"/>
      <c r="K100" s="107"/>
      <c r="L100" s="78"/>
      <c r="M100" s="107"/>
      <c r="N100" s="98"/>
      <c r="O100" s="79"/>
      <c r="P100" s="151"/>
      <c r="Q100" s="151"/>
      <c r="R100" s="151"/>
      <c r="S100" s="151"/>
      <c r="T100" s="151"/>
      <c r="U100" s="151"/>
      <c r="V100" s="151"/>
    </row>
    <row r="101" spans="1:22" ht="20.100000000000001" customHeight="1" x14ac:dyDescent="0.15">
      <c r="A101" s="12" t="s">
        <v>10</v>
      </c>
      <c r="B101" s="12" t="s">
        <v>10</v>
      </c>
      <c r="C101" s="72">
        <v>84</v>
      </c>
      <c r="D101" s="73"/>
      <c r="E101" s="74"/>
      <c r="F101" s="156"/>
      <c r="G101" s="157"/>
      <c r="H101" s="75"/>
      <c r="I101" s="76"/>
      <c r="J101" s="77"/>
      <c r="K101" s="107"/>
      <c r="L101" s="78"/>
      <c r="M101" s="107"/>
      <c r="N101" s="98"/>
      <c r="O101" s="79"/>
      <c r="P101" s="151"/>
      <c r="Q101" s="151"/>
      <c r="R101" s="151"/>
      <c r="S101" s="151"/>
      <c r="T101" s="151"/>
      <c r="U101" s="151"/>
      <c r="V101" s="151"/>
    </row>
    <row r="102" spans="1:22" ht="20.100000000000001" customHeight="1" x14ac:dyDescent="0.15">
      <c r="A102" s="12" t="s">
        <v>10</v>
      </c>
      <c r="B102" s="12" t="s">
        <v>10</v>
      </c>
      <c r="C102" s="72">
        <v>85</v>
      </c>
      <c r="D102" s="73"/>
      <c r="E102" s="74"/>
      <c r="F102" s="156"/>
      <c r="G102" s="157"/>
      <c r="H102" s="75"/>
      <c r="I102" s="76"/>
      <c r="J102" s="77"/>
      <c r="K102" s="107"/>
      <c r="L102" s="78"/>
      <c r="M102" s="107"/>
      <c r="N102" s="98"/>
      <c r="O102" s="79"/>
      <c r="P102" s="151"/>
      <c r="Q102" s="151"/>
      <c r="R102" s="151"/>
      <c r="S102" s="151"/>
      <c r="T102" s="151"/>
      <c r="U102" s="151"/>
      <c r="V102" s="151"/>
    </row>
    <row r="103" spans="1:22" ht="20.100000000000001" customHeight="1" x14ac:dyDescent="0.15">
      <c r="A103" s="12" t="s">
        <v>10</v>
      </c>
      <c r="B103" s="12" t="s">
        <v>10</v>
      </c>
      <c r="C103" s="72">
        <v>86</v>
      </c>
      <c r="D103" s="73"/>
      <c r="E103" s="74"/>
      <c r="F103" s="156"/>
      <c r="G103" s="157"/>
      <c r="H103" s="75"/>
      <c r="I103" s="76"/>
      <c r="J103" s="77"/>
      <c r="K103" s="107"/>
      <c r="L103" s="78"/>
      <c r="M103" s="107"/>
      <c r="N103" s="98"/>
      <c r="O103" s="79"/>
      <c r="P103" s="151"/>
      <c r="Q103" s="151"/>
      <c r="R103" s="151"/>
      <c r="S103" s="151"/>
      <c r="T103" s="151"/>
      <c r="U103" s="151"/>
      <c r="V103" s="151"/>
    </row>
    <row r="104" spans="1:22" ht="20.100000000000001" customHeight="1" x14ac:dyDescent="0.15">
      <c r="A104" s="12" t="s">
        <v>10</v>
      </c>
      <c r="B104" s="12" t="s">
        <v>10</v>
      </c>
      <c r="C104" s="72">
        <v>87</v>
      </c>
      <c r="D104" s="73"/>
      <c r="E104" s="74"/>
      <c r="F104" s="156"/>
      <c r="G104" s="157"/>
      <c r="H104" s="75"/>
      <c r="I104" s="76"/>
      <c r="J104" s="77"/>
      <c r="K104" s="107"/>
      <c r="L104" s="78"/>
      <c r="M104" s="107"/>
      <c r="N104" s="98"/>
      <c r="O104" s="79"/>
      <c r="P104" s="151"/>
      <c r="Q104" s="151"/>
      <c r="R104" s="151"/>
      <c r="S104" s="151"/>
      <c r="T104" s="151"/>
      <c r="U104" s="151"/>
      <c r="V104" s="151"/>
    </row>
    <row r="105" spans="1:22" ht="20.100000000000001" customHeight="1" x14ac:dyDescent="0.15">
      <c r="A105" s="12" t="s">
        <v>10</v>
      </c>
      <c r="B105" s="12" t="s">
        <v>10</v>
      </c>
      <c r="C105" s="72">
        <v>88</v>
      </c>
      <c r="D105" s="73"/>
      <c r="E105" s="74"/>
      <c r="F105" s="156"/>
      <c r="G105" s="157"/>
      <c r="H105" s="75"/>
      <c r="I105" s="76"/>
      <c r="J105" s="77"/>
      <c r="K105" s="107"/>
      <c r="L105" s="78"/>
      <c r="M105" s="107"/>
      <c r="N105" s="98"/>
      <c r="O105" s="79"/>
      <c r="P105" s="151"/>
      <c r="Q105" s="151"/>
      <c r="R105" s="151"/>
      <c r="S105" s="151"/>
      <c r="T105" s="151"/>
      <c r="U105" s="151"/>
      <c r="V105" s="151"/>
    </row>
    <row r="106" spans="1:22" ht="20.100000000000001" customHeight="1" x14ac:dyDescent="0.15">
      <c r="A106" s="12" t="s">
        <v>10</v>
      </c>
      <c r="B106" s="12" t="s">
        <v>10</v>
      </c>
      <c r="C106" s="72">
        <v>89</v>
      </c>
      <c r="D106" s="73"/>
      <c r="E106" s="74"/>
      <c r="F106" s="156"/>
      <c r="G106" s="157"/>
      <c r="H106" s="75"/>
      <c r="I106" s="76"/>
      <c r="J106" s="77"/>
      <c r="K106" s="107"/>
      <c r="L106" s="78"/>
      <c r="M106" s="107"/>
      <c r="N106" s="98"/>
      <c r="O106" s="79"/>
      <c r="P106" s="151"/>
      <c r="Q106" s="151"/>
      <c r="R106" s="151"/>
      <c r="S106" s="151"/>
      <c r="T106" s="151"/>
      <c r="U106" s="151"/>
      <c r="V106" s="151"/>
    </row>
    <row r="107" spans="1:22" ht="20.100000000000001" customHeight="1" x14ac:dyDescent="0.15">
      <c r="A107" s="12" t="s">
        <v>10</v>
      </c>
      <c r="B107" s="12" t="s">
        <v>10</v>
      </c>
      <c r="C107" s="72">
        <v>90</v>
      </c>
      <c r="D107" s="73"/>
      <c r="E107" s="74"/>
      <c r="F107" s="156"/>
      <c r="G107" s="157"/>
      <c r="H107" s="75"/>
      <c r="I107" s="76"/>
      <c r="J107" s="77"/>
      <c r="K107" s="107"/>
      <c r="L107" s="78"/>
      <c r="M107" s="107"/>
      <c r="N107" s="98"/>
      <c r="O107" s="79"/>
      <c r="P107" s="151"/>
      <c r="Q107" s="151"/>
      <c r="R107" s="151"/>
      <c r="S107" s="151"/>
      <c r="T107" s="151"/>
      <c r="U107" s="151"/>
      <c r="V107" s="151"/>
    </row>
    <row r="108" spans="1:22" ht="20.100000000000001" customHeight="1" x14ac:dyDescent="0.15">
      <c r="A108" s="12" t="s">
        <v>10</v>
      </c>
      <c r="B108" s="12" t="s">
        <v>10</v>
      </c>
      <c r="C108" s="72">
        <v>91</v>
      </c>
      <c r="D108" s="73"/>
      <c r="E108" s="74"/>
      <c r="F108" s="156"/>
      <c r="G108" s="157"/>
      <c r="H108" s="75"/>
      <c r="I108" s="76"/>
      <c r="J108" s="77"/>
      <c r="K108" s="107"/>
      <c r="L108" s="78"/>
      <c r="M108" s="107"/>
      <c r="N108" s="98"/>
      <c r="O108" s="79"/>
      <c r="P108" s="151"/>
      <c r="Q108" s="151"/>
      <c r="R108" s="151"/>
      <c r="S108" s="151"/>
      <c r="T108" s="151"/>
      <c r="U108" s="151"/>
      <c r="V108" s="151"/>
    </row>
    <row r="109" spans="1:22" ht="20.100000000000001" customHeight="1" x14ac:dyDescent="0.15">
      <c r="A109" s="12" t="s">
        <v>10</v>
      </c>
      <c r="B109" s="12" t="s">
        <v>10</v>
      </c>
      <c r="C109" s="72">
        <v>92</v>
      </c>
      <c r="D109" s="73"/>
      <c r="E109" s="74"/>
      <c r="F109" s="156"/>
      <c r="G109" s="157"/>
      <c r="H109" s="75"/>
      <c r="I109" s="76"/>
      <c r="J109" s="77"/>
      <c r="K109" s="107"/>
      <c r="L109" s="78"/>
      <c r="M109" s="107"/>
      <c r="N109" s="98"/>
      <c r="O109" s="79"/>
      <c r="P109" s="151"/>
      <c r="Q109" s="151"/>
      <c r="R109" s="151"/>
      <c r="S109" s="151"/>
      <c r="T109" s="151"/>
      <c r="U109" s="151"/>
      <c r="V109" s="151"/>
    </row>
    <row r="110" spans="1:22" ht="20.100000000000001" customHeight="1" x14ac:dyDescent="0.15">
      <c r="A110" s="12" t="s">
        <v>10</v>
      </c>
      <c r="B110" s="12" t="s">
        <v>10</v>
      </c>
      <c r="C110" s="72">
        <v>93</v>
      </c>
      <c r="D110" s="73"/>
      <c r="E110" s="74"/>
      <c r="F110" s="156"/>
      <c r="G110" s="157"/>
      <c r="H110" s="75"/>
      <c r="I110" s="76"/>
      <c r="J110" s="77"/>
      <c r="K110" s="107"/>
      <c r="L110" s="78"/>
      <c r="M110" s="107"/>
      <c r="N110" s="98"/>
      <c r="O110" s="79"/>
      <c r="P110" s="151"/>
      <c r="Q110" s="151"/>
      <c r="R110" s="151"/>
      <c r="S110" s="151"/>
      <c r="T110" s="151"/>
      <c r="U110" s="151"/>
      <c r="V110" s="151"/>
    </row>
    <row r="111" spans="1:22" ht="20.100000000000001" customHeight="1" x14ac:dyDescent="0.15">
      <c r="A111" s="12" t="s">
        <v>10</v>
      </c>
      <c r="B111" s="12" t="s">
        <v>10</v>
      </c>
      <c r="C111" s="72">
        <v>94</v>
      </c>
      <c r="D111" s="73"/>
      <c r="E111" s="74"/>
      <c r="F111" s="156"/>
      <c r="G111" s="157"/>
      <c r="H111" s="75"/>
      <c r="I111" s="76"/>
      <c r="J111" s="77"/>
      <c r="K111" s="107"/>
      <c r="L111" s="78"/>
      <c r="M111" s="107"/>
      <c r="N111" s="98"/>
      <c r="O111" s="79"/>
      <c r="P111" s="151"/>
      <c r="Q111" s="151"/>
      <c r="R111" s="151"/>
      <c r="S111" s="151"/>
      <c r="T111" s="151"/>
      <c r="U111" s="151"/>
      <c r="V111" s="151"/>
    </row>
    <row r="112" spans="1:22" ht="20.100000000000001" customHeight="1" x14ac:dyDescent="0.15">
      <c r="A112" s="12" t="s">
        <v>10</v>
      </c>
      <c r="B112" s="12" t="s">
        <v>10</v>
      </c>
      <c r="C112" s="72">
        <v>95</v>
      </c>
      <c r="D112" s="73"/>
      <c r="E112" s="74"/>
      <c r="F112" s="156"/>
      <c r="G112" s="157"/>
      <c r="H112" s="75"/>
      <c r="I112" s="76"/>
      <c r="J112" s="77"/>
      <c r="K112" s="107"/>
      <c r="L112" s="78"/>
      <c r="M112" s="107"/>
      <c r="N112" s="98"/>
      <c r="O112" s="79"/>
      <c r="P112" s="151"/>
      <c r="Q112" s="151"/>
      <c r="R112" s="151"/>
      <c r="S112" s="151"/>
      <c r="T112" s="151"/>
      <c r="U112" s="151"/>
      <c r="V112" s="151"/>
    </row>
    <row r="113" spans="1:22" ht="20.100000000000001" customHeight="1" x14ac:dyDescent="0.15">
      <c r="A113" s="12" t="s">
        <v>10</v>
      </c>
      <c r="B113" s="12" t="s">
        <v>10</v>
      </c>
      <c r="C113" s="72">
        <v>96</v>
      </c>
      <c r="D113" s="73"/>
      <c r="E113" s="74"/>
      <c r="F113" s="156"/>
      <c r="G113" s="157"/>
      <c r="H113" s="75"/>
      <c r="I113" s="76"/>
      <c r="J113" s="77"/>
      <c r="K113" s="107"/>
      <c r="L113" s="78"/>
      <c r="M113" s="107"/>
      <c r="N113" s="98"/>
      <c r="O113" s="79"/>
      <c r="P113" s="151"/>
      <c r="Q113" s="151"/>
      <c r="R113" s="151"/>
      <c r="S113" s="151"/>
      <c r="T113" s="151"/>
      <c r="U113" s="151"/>
      <c r="V113" s="151"/>
    </row>
    <row r="114" spans="1:22" ht="20.100000000000001" customHeight="1" x14ac:dyDescent="0.15">
      <c r="A114" s="12" t="s">
        <v>10</v>
      </c>
      <c r="B114" s="12" t="s">
        <v>10</v>
      </c>
      <c r="C114" s="72">
        <v>97</v>
      </c>
      <c r="D114" s="73"/>
      <c r="E114" s="74"/>
      <c r="F114" s="156"/>
      <c r="G114" s="157"/>
      <c r="H114" s="75"/>
      <c r="I114" s="76"/>
      <c r="J114" s="77"/>
      <c r="K114" s="107"/>
      <c r="L114" s="78"/>
      <c r="M114" s="107"/>
      <c r="N114" s="98"/>
      <c r="O114" s="79"/>
      <c r="P114" s="151"/>
      <c r="Q114" s="151"/>
      <c r="R114" s="151"/>
      <c r="S114" s="151"/>
      <c r="T114" s="151"/>
      <c r="U114" s="151"/>
      <c r="V114" s="151"/>
    </row>
    <row r="115" spans="1:22" ht="20.100000000000001" customHeight="1" x14ac:dyDescent="0.15">
      <c r="A115" s="12" t="s">
        <v>10</v>
      </c>
      <c r="B115" s="12" t="s">
        <v>10</v>
      </c>
      <c r="C115" s="72">
        <v>98</v>
      </c>
      <c r="D115" s="73"/>
      <c r="E115" s="74"/>
      <c r="F115" s="156"/>
      <c r="G115" s="157"/>
      <c r="H115" s="75"/>
      <c r="I115" s="76"/>
      <c r="J115" s="77"/>
      <c r="K115" s="107"/>
      <c r="L115" s="78"/>
      <c r="M115" s="107"/>
      <c r="N115" s="98"/>
      <c r="O115" s="79"/>
      <c r="P115" s="151"/>
      <c r="Q115" s="151"/>
      <c r="R115" s="151"/>
      <c r="S115" s="151"/>
      <c r="T115" s="151"/>
      <c r="U115" s="151"/>
      <c r="V115" s="151"/>
    </row>
    <row r="116" spans="1:22" ht="20.100000000000001" customHeight="1" x14ac:dyDescent="0.15">
      <c r="A116" s="12" t="s">
        <v>10</v>
      </c>
      <c r="B116" s="12" t="s">
        <v>10</v>
      </c>
      <c r="C116" s="72">
        <v>99</v>
      </c>
      <c r="D116" s="73"/>
      <c r="E116" s="74"/>
      <c r="F116" s="156"/>
      <c r="G116" s="157"/>
      <c r="H116" s="75"/>
      <c r="I116" s="76"/>
      <c r="J116" s="77"/>
      <c r="K116" s="107"/>
      <c r="L116" s="78"/>
      <c r="M116" s="107"/>
      <c r="N116" s="98"/>
      <c r="O116" s="79"/>
      <c r="P116" s="151"/>
      <c r="Q116" s="151"/>
      <c r="R116" s="151"/>
      <c r="S116" s="151"/>
      <c r="T116" s="151"/>
      <c r="U116" s="151"/>
      <c r="V116" s="151"/>
    </row>
    <row r="117" spans="1:22" ht="20.100000000000001" customHeight="1" x14ac:dyDescent="0.15">
      <c r="A117" s="12" t="s">
        <v>10</v>
      </c>
      <c r="B117" s="12" t="s">
        <v>10</v>
      </c>
      <c r="C117" s="72">
        <v>100</v>
      </c>
      <c r="D117" s="73"/>
      <c r="E117" s="74"/>
      <c r="F117" s="156"/>
      <c r="G117" s="157"/>
      <c r="H117" s="75"/>
      <c r="I117" s="76"/>
      <c r="J117" s="77"/>
      <c r="K117" s="107"/>
      <c r="L117" s="78"/>
      <c r="M117" s="107"/>
      <c r="N117" s="98"/>
      <c r="O117" s="79"/>
      <c r="P117" s="151"/>
      <c r="Q117" s="151"/>
      <c r="R117" s="151"/>
      <c r="S117" s="151"/>
      <c r="T117" s="151"/>
      <c r="U117" s="151"/>
      <c r="V117" s="151"/>
    </row>
    <row r="118" spans="1:22" ht="20.100000000000001" customHeight="1" x14ac:dyDescent="0.15">
      <c r="A118" s="12" t="s">
        <v>10</v>
      </c>
      <c r="B118" s="12" t="s">
        <v>10</v>
      </c>
      <c r="C118" s="72">
        <v>101</v>
      </c>
      <c r="D118" s="73"/>
      <c r="E118" s="74"/>
      <c r="F118" s="156"/>
      <c r="G118" s="157"/>
      <c r="H118" s="75"/>
      <c r="I118" s="76"/>
      <c r="J118" s="77"/>
      <c r="K118" s="107"/>
      <c r="L118" s="78"/>
      <c r="M118" s="107"/>
      <c r="N118" s="98"/>
      <c r="O118" s="79"/>
      <c r="P118" s="119">
        <f>$E$2</f>
        <v>0</v>
      </c>
      <c r="Q118" s="120"/>
      <c r="R118" s="120"/>
      <c r="S118" s="120"/>
      <c r="T118" s="120"/>
      <c r="U118" s="121" t="s">
        <v>88</v>
      </c>
      <c r="V118" s="122"/>
    </row>
    <row r="119" spans="1:22" ht="20.100000000000001" customHeight="1" x14ac:dyDescent="0.15">
      <c r="A119" s="12" t="s">
        <v>10</v>
      </c>
      <c r="B119" s="12" t="s">
        <v>10</v>
      </c>
      <c r="C119" s="72">
        <v>102</v>
      </c>
      <c r="D119" s="73"/>
      <c r="E119" s="74"/>
      <c r="F119" s="156"/>
      <c r="G119" s="157"/>
      <c r="H119" s="75"/>
      <c r="I119" s="76"/>
      <c r="J119" s="77"/>
      <c r="K119" s="107"/>
      <c r="L119" s="78"/>
      <c r="M119" s="107"/>
      <c r="N119" s="98"/>
      <c r="O119" s="79"/>
      <c r="P119" s="151"/>
      <c r="Q119" s="151"/>
      <c r="R119" s="151"/>
      <c r="S119" s="151"/>
      <c r="T119" s="151"/>
      <c r="U119" s="151"/>
      <c r="V119" s="151"/>
    </row>
    <row r="120" spans="1:22" ht="20.100000000000001" customHeight="1" x14ac:dyDescent="0.15">
      <c r="A120" s="12" t="s">
        <v>10</v>
      </c>
      <c r="B120" s="12" t="s">
        <v>10</v>
      </c>
      <c r="C120" s="72">
        <v>103</v>
      </c>
      <c r="D120" s="73"/>
      <c r="E120" s="74"/>
      <c r="F120" s="156"/>
      <c r="G120" s="157"/>
      <c r="H120" s="75"/>
      <c r="I120" s="76"/>
      <c r="J120" s="77"/>
      <c r="K120" s="107"/>
      <c r="L120" s="78"/>
      <c r="M120" s="107"/>
      <c r="N120" s="98"/>
      <c r="O120" s="79"/>
      <c r="P120" s="151"/>
      <c r="Q120" s="151"/>
      <c r="R120" s="151"/>
      <c r="S120" s="151"/>
      <c r="T120" s="151"/>
      <c r="U120" s="151"/>
      <c r="V120" s="151"/>
    </row>
    <row r="121" spans="1:22" ht="20.100000000000001" customHeight="1" x14ac:dyDescent="0.15">
      <c r="A121" s="12" t="s">
        <v>10</v>
      </c>
      <c r="B121" s="12" t="s">
        <v>10</v>
      </c>
      <c r="C121" s="72">
        <v>104</v>
      </c>
      <c r="D121" s="73"/>
      <c r="E121" s="74"/>
      <c r="F121" s="156"/>
      <c r="G121" s="157"/>
      <c r="H121" s="75"/>
      <c r="I121" s="76"/>
      <c r="J121" s="77"/>
      <c r="K121" s="107"/>
      <c r="L121" s="78"/>
      <c r="M121" s="107"/>
      <c r="N121" s="98"/>
      <c r="O121" s="79"/>
      <c r="P121" s="151"/>
      <c r="Q121" s="151"/>
      <c r="R121" s="151"/>
      <c r="S121" s="151"/>
      <c r="T121" s="151"/>
      <c r="U121" s="151"/>
      <c r="V121" s="151"/>
    </row>
    <row r="122" spans="1:22" ht="20.100000000000001" customHeight="1" x14ac:dyDescent="0.15">
      <c r="A122" s="12" t="s">
        <v>10</v>
      </c>
      <c r="B122" s="12" t="s">
        <v>10</v>
      </c>
      <c r="C122" s="72">
        <v>105</v>
      </c>
      <c r="D122" s="73"/>
      <c r="E122" s="74"/>
      <c r="F122" s="156"/>
      <c r="G122" s="157"/>
      <c r="H122" s="75"/>
      <c r="I122" s="76"/>
      <c r="J122" s="77"/>
      <c r="K122" s="107"/>
      <c r="L122" s="78"/>
      <c r="M122" s="107"/>
      <c r="N122" s="98"/>
      <c r="O122" s="79"/>
      <c r="P122" s="151"/>
      <c r="Q122" s="151"/>
      <c r="R122" s="151"/>
      <c r="S122" s="151"/>
      <c r="T122" s="151"/>
      <c r="U122" s="151"/>
      <c r="V122" s="151"/>
    </row>
    <row r="123" spans="1:22" ht="20.100000000000001" customHeight="1" x14ac:dyDescent="0.15">
      <c r="A123" s="12" t="s">
        <v>10</v>
      </c>
      <c r="B123" s="12" t="s">
        <v>10</v>
      </c>
      <c r="C123" s="72">
        <v>106</v>
      </c>
      <c r="D123" s="73"/>
      <c r="E123" s="74"/>
      <c r="F123" s="156"/>
      <c r="G123" s="157"/>
      <c r="H123" s="75"/>
      <c r="I123" s="76"/>
      <c r="J123" s="77"/>
      <c r="K123" s="107"/>
      <c r="L123" s="78"/>
      <c r="M123" s="107"/>
      <c r="N123" s="98"/>
      <c r="O123" s="79"/>
      <c r="P123" s="151"/>
      <c r="Q123" s="151"/>
      <c r="R123" s="151"/>
      <c r="S123" s="151"/>
      <c r="T123" s="151"/>
      <c r="U123" s="151"/>
      <c r="V123" s="151"/>
    </row>
    <row r="124" spans="1:22" ht="20.100000000000001" customHeight="1" x14ac:dyDescent="0.15">
      <c r="A124" s="12" t="s">
        <v>10</v>
      </c>
      <c r="B124" s="12" t="s">
        <v>10</v>
      </c>
      <c r="C124" s="72">
        <v>107</v>
      </c>
      <c r="D124" s="73"/>
      <c r="E124" s="74"/>
      <c r="F124" s="156"/>
      <c r="G124" s="157"/>
      <c r="H124" s="75"/>
      <c r="I124" s="76"/>
      <c r="J124" s="77"/>
      <c r="K124" s="107"/>
      <c r="L124" s="78"/>
      <c r="M124" s="107"/>
      <c r="N124" s="98"/>
      <c r="O124" s="79"/>
      <c r="P124" s="151"/>
      <c r="Q124" s="151"/>
      <c r="R124" s="151"/>
      <c r="S124" s="151"/>
      <c r="T124" s="151"/>
      <c r="U124" s="151"/>
      <c r="V124" s="151"/>
    </row>
    <row r="125" spans="1:22" ht="20.100000000000001" customHeight="1" x14ac:dyDescent="0.15">
      <c r="A125" s="12" t="s">
        <v>10</v>
      </c>
      <c r="B125" s="12" t="s">
        <v>10</v>
      </c>
      <c r="C125" s="72">
        <v>108</v>
      </c>
      <c r="D125" s="73"/>
      <c r="E125" s="74"/>
      <c r="F125" s="156"/>
      <c r="G125" s="157"/>
      <c r="H125" s="75"/>
      <c r="I125" s="76"/>
      <c r="J125" s="77"/>
      <c r="K125" s="107"/>
      <c r="L125" s="78"/>
      <c r="M125" s="107"/>
      <c r="N125" s="98"/>
      <c r="O125" s="79"/>
      <c r="P125" s="151"/>
      <c r="Q125" s="151"/>
      <c r="R125" s="151"/>
      <c r="S125" s="151"/>
      <c r="T125" s="151"/>
      <c r="U125" s="151"/>
      <c r="V125" s="151"/>
    </row>
    <row r="126" spans="1:22" ht="20.100000000000001" customHeight="1" x14ac:dyDescent="0.15">
      <c r="A126" s="12" t="s">
        <v>10</v>
      </c>
      <c r="B126" s="12" t="s">
        <v>10</v>
      </c>
      <c r="C126" s="72">
        <v>109</v>
      </c>
      <c r="D126" s="73"/>
      <c r="E126" s="74"/>
      <c r="F126" s="156"/>
      <c r="G126" s="157"/>
      <c r="H126" s="75"/>
      <c r="I126" s="76"/>
      <c r="J126" s="77"/>
      <c r="K126" s="107"/>
      <c r="L126" s="78"/>
      <c r="M126" s="107"/>
      <c r="N126" s="98"/>
      <c r="O126" s="79"/>
      <c r="P126" s="151"/>
      <c r="Q126" s="151"/>
      <c r="R126" s="151"/>
      <c r="S126" s="151"/>
      <c r="T126" s="151"/>
      <c r="U126" s="151"/>
      <c r="V126" s="151"/>
    </row>
    <row r="127" spans="1:22" ht="20.100000000000001" customHeight="1" x14ac:dyDescent="0.15">
      <c r="A127" s="12" t="s">
        <v>10</v>
      </c>
      <c r="B127" s="12" t="s">
        <v>10</v>
      </c>
      <c r="C127" s="72">
        <v>110</v>
      </c>
      <c r="D127" s="73"/>
      <c r="E127" s="74"/>
      <c r="F127" s="156"/>
      <c r="G127" s="157"/>
      <c r="H127" s="75"/>
      <c r="I127" s="76"/>
      <c r="J127" s="77"/>
      <c r="K127" s="107"/>
      <c r="L127" s="78"/>
      <c r="M127" s="107"/>
      <c r="N127" s="98"/>
      <c r="O127" s="79"/>
      <c r="P127" s="151"/>
      <c r="Q127" s="151"/>
      <c r="R127" s="151"/>
      <c r="S127" s="151"/>
      <c r="T127" s="151"/>
      <c r="U127" s="151"/>
      <c r="V127" s="151"/>
    </row>
    <row r="128" spans="1:22" ht="20.100000000000001" customHeight="1" x14ac:dyDescent="0.15">
      <c r="A128" s="12" t="s">
        <v>10</v>
      </c>
      <c r="B128" s="12" t="s">
        <v>10</v>
      </c>
      <c r="C128" s="72">
        <v>111</v>
      </c>
      <c r="D128" s="73"/>
      <c r="E128" s="74"/>
      <c r="F128" s="156"/>
      <c r="G128" s="157"/>
      <c r="H128" s="75"/>
      <c r="I128" s="76"/>
      <c r="J128" s="77"/>
      <c r="K128" s="107"/>
      <c r="L128" s="78"/>
      <c r="M128" s="107"/>
      <c r="N128" s="98"/>
      <c r="O128" s="79"/>
      <c r="P128" s="151"/>
      <c r="Q128" s="151"/>
      <c r="R128" s="151"/>
      <c r="S128" s="151"/>
      <c r="T128" s="151"/>
      <c r="U128" s="151"/>
      <c r="V128" s="151"/>
    </row>
    <row r="129" spans="1:22" ht="20.100000000000001" customHeight="1" x14ac:dyDescent="0.15">
      <c r="A129" s="12" t="s">
        <v>10</v>
      </c>
      <c r="B129" s="12" t="s">
        <v>10</v>
      </c>
      <c r="C129" s="72">
        <v>112</v>
      </c>
      <c r="D129" s="73"/>
      <c r="E129" s="74"/>
      <c r="F129" s="156"/>
      <c r="G129" s="157"/>
      <c r="H129" s="75"/>
      <c r="I129" s="76"/>
      <c r="J129" s="77"/>
      <c r="K129" s="107"/>
      <c r="L129" s="78"/>
      <c r="M129" s="107"/>
      <c r="N129" s="98"/>
      <c r="O129" s="79"/>
      <c r="P129" s="151"/>
      <c r="Q129" s="151"/>
      <c r="R129" s="151"/>
      <c r="S129" s="151"/>
      <c r="T129" s="151"/>
      <c r="U129" s="151"/>
      <c r="V129" s="151"/>
    </row>
    <row r="130" spans="1:22" ht="20.100000000000001" customHeight="1" x14ac:dyDescent="0.15">
      <c r="A130" s="12" t="s">
        <v>10</v>
      </c>
      <c r="B130" s="12" t="s">
        <v>10</v>
      </c>
      <c r="C130" s="72">
        <v>113</v>
      </c>
      <c r="D130" s="73"/>
      <c r="E130" s="74"/>
      <c r="F130" s="156"/>
      <c r="G130" s="157"/>
      <c r="H130" s="75"/>
      <c r="I130" s="76"/>
      <c r="J130" s="77"/>
      <c r="K130" s="107"/>
      <c r="L130" s="78"/>
      <c r="M130" s="107"/>
      <c r="N130" s="98"/>
      <c r="O130" s="79"/>
      <c r="P130" s="151"/>
      <c r="Q130" s="151"/>
      <c r="R130" s="151"/>
      <c r="S130" s="151"/>
      <c r="T130" s="151"/>
      <c r="U130" s="151"/>
      <c r="V130" s="151"/>
    </row>
    <row r="131" spans="1:22" ht="20.100000000000001" customHeight="1" x14ac:dyDescent="0.15">
      <c r="A131" s="12" t="s">
        <v>10</v>
      </c>
      <c r="B131" s="12" t="s">
        <v>10</v>
      </c>
      <c r="C131" s="72">
        <v>114</v>
      </c>
      <c r="D131" s="73"/>
      <c r="E131" s="74"/>
      <c r="F131" s="156"/>
      <c r="G131" s="157"/>
      <c r="H131" s="75"/>
      <c r="I131" s="76"/>
      <c r="J131" s="77"/>
      <c r="K131" s="107"/>
      <c r="L131" s="78"/>
      <c r="M131" s="107"/>
      <c r="N131" s="98"/>
      <c r="O131" s="79"/>
      <c r="P131" s="151"/>
      <c r="Q131" s="151"/>
      <c r="R131" s="151"/>
      <c r="S131" s="151"/>
      <c r="T131" s="151"/>
      <c r="U131" s="151"/>
      <c r="V131" s="151"/>
    </row>
    <row r="132" spans="1:22" ht="20.100000000000001" customHeight="1" x14ac:dyDescent="0.15">
      <c r="A132" s="12" t="s">
        <v>10</v>
      </c>
      <c r="B132" s="12" t="s">
        <v>10</v>
      </c>
      <c r="C132" s="72">
        <v>115</v>
      </c>
      <c r="D132" s="73"/>
      <c r="E132" s="74"/>
      <c r="F132" s="156"/>
      <c r="G132" s="157"/>
      <c r="H132" s="75"/>
      <c r="I132" s="76"/>
      <c r="J132" s="77"/>
      <c r="K132" s="107"/>
      <c r="L132" s="78"/>
      <c r="M132" s="107"/>
      <c r="N132" s="98"/>
      <c r="O132" s="79"/>
      <c r="P132" s="151"/>
      <c r="Q132" s="151"/>
      <c r="R132" s="151"/>
      <c r="S132" s="151"/>
      <c r="T132" s="151"/>
      <c r="U132" s="151"/>
      <c r="V132" s="151"/>
    </row>
    <row r="133" spans="1:22" ht="20.100000000000001" customHeight="1" x14ac:dyDescent="0.15">
      <c r="A133" s="12" t="s">
        <v>10</v>
      </c>
      <c r="B133" s="12" t="s">
        <v>10</v>
      </c>
      <c r="C133" s="72">
        <v>116</v>
      </c>
      <c r="D133" s="73"/>
      <c r="E133" s="74"/>
      <c r="F133" s="156"/>
      <c r="G133" s="157"/>
      <c r="H133" s="75"/>
      <c r="I133" s="76"/>
      <c r="J133" s="77"/>
      <c r="K133" s="107"/>
      <c r="L133" s="78"/>
      <c r="M133" s="107"/>
      <c r="N133" s="98"/>
      <c r="O133" s="79"/>
      <c r="P133" s="151"/>
      <c r="Q133" s="151"/>
      <c r="R133" s="151"/>
      <c r="S133" s="151"/>
      <c r="T133" s="151"/>
      <c r="U133" s="151"/>
      <c r="V133" s="151"/>
    </row>
    <row r="134" spans="1:22" ht="20.100000000000001" customHeight="1" x14ac:dyDescent="0.15">
      <c r="A134" s="12" t="s">
        <v>10</v>
      </c>
      <c r="B134" s="12" t="s">
        <v>10</v>
      </c>
      <c r="C134" s="72">
        <v>117</v>
      </c>
      <c r="D134" s="73"/>
      <c r="E134" s="74"/>
      <c r="F134" s="156"/>
      <c r="G134" s="157"/>
      <c r="H134" s="75"/>
      <c r="I134" s="76"/>
      <c r="J134" s="77"/>
      <c r="K134" s="107"/>
      <c r="L134" s="78"/>
      <c r="M134" s="107"/>
      <c r="N134" s="98"/>
      <c r="O134" s="79"/>
      <c r="P134" s="151"/>
      <c r="Q134" s="151"/>
      <c r="R134" s="151"/>
      <c r="S134" s="151"/>
      <c r="T134" s="151"/>
      <c r="U134" s="151"/>
      <c r="V134" s="151"/>
    </row>
    <row r="135" spans="1:22" ht="20.100000000000001" customHeight="1" x14ac:dyDescent="0.15">
      <c r="A135" s="12" t="s">
        <v>10</v>
      </c>
      <c r="B135" s="12" t="s">
        <v>10</v>
      </c>
      <c r="C135" s="72">
        <v>118</v>
      </c>
      <c r="D135" s="73"/>
      <c r="E135" s="74"/>
      <c r="F135" s="156"/>
      <c r="G135" s="157"/>
      <c r="H135" s="75"/>
      <c r="I135" s="76"/>
      <c r="J135" s="77"/>
      <c r="K135" s="107"/>
      <c r="L135" s="78"/>
      <c r="M135" s="107"/>
      <c r="N135" s="98"/>
      <c r="O135" s="79"/>
      <c r="P135" s="151"/>
      <c r="Q135" s="151"/>
      <c r="R135" s="151"/>
      <c r="S135" s="151"/>
      <c r="T135" s="151"/>
      <c r="U135" s="151"/>
      <c r="V135" s="151"/>
    </row>
    <row r="136" spans="1:22" ht="20.100000000000001" customHeight="1" x14ac:dyDescent="0.15">
      <c r="A136" s="12" t="s">
        <v>10</v>
      </c>
      <c r="B136" s="12" t="s">
        <v>10</v>
      </c>
      <c r="C136" s="72">
        <v>119</v>
      </c>
      <c r="D136" s="73"/>
      <c r="E136" s="74"/>
      <c r="F136" s="156"/>
      <c r="G136" s="157"/>
      <c r="H136" s="75"/>
      <c r="I136" s="76"/>
      <c r="J136" s="77"/>
      <c r="K136" s="107"/>
      <c r="L136" s="78"/>
      <c r="M136" s="107"/>
      <c r="N136" s="98"/>
      <c r="O136" s="79"/>
      <c r="P136" s="151"/>
      <c r="Q136" s="151"/>
      <c r="R136" s="151"/>
      <c r="S136" s="151"/>
      <c r="T136" s="151"/>
      <c r="U136" s="151"/>
      <c r="V136" s="151"/>
    </row>
    <row r="137" spans="1:22" ht="20.100000000000001" customHeight="1" x14ac:dyDescent="0.15">
      <c r="A137" s="12" t="s">
        <v>10</v>
      </c>
      <c r="B137" s="12" t="s">
        <v>10</v>
      </c>
      <c r="C137" s="72">
        <v>120</v>
      </c>
      <c r="D137" s="73"/>
      <c r="E137" s="74"/>
      <c r="F137" s="156"/>
      <c r="G137" s="157"/>
      <c r="H137" s="75"/>
      <c r="I137" s="76"/>
      <c r="J137" s="77"/>
      <c r="K137" s="107"/>
      <c r="L137" s="78"/>
      <c r="M137" s="107"/>
      <c r="N137" s="98"/>
      <c r="O137" s="79"/>
      <c r="P137" s="151"/>
      <c r="Q137" s="151"/>
      <c r="R137" s="151"/>
      <c r="S137" s="151"/>
      <c r="T137" s="151"/>
      <c r="U137" s="151"/>
      <c r="V137" s="151"/>
    </row>
    <row r="138" spans="1:22" ht="20.100000000000001" customHeight="1" x14ac:dyDescent="0.15">
      <c r="A138" s="12" t="s">
        <v>10</v>
      </c>
      <c r="B138" s="12" t="s">
        <v>10</v>
      </c>
      <c r="C138" s="72">
        <v>121</v>
      </c>
      <c r="D138" s="73"/>
      <c r="E138" s="74"/>
      <c r="F138" s="156"/>
      <c r="G138" s="157"/>
      <c r="H138" s="75"/>
      <c r="I138" s="76"/>
      <c r="J138" s="77"/>
      <c r="K138" s="107"/>
      <c r="L138" s="78"/>
      <c r="M138" s="107"/>
      <c r="N138" s="98"/>
      <c r="O138" s="79"/>
      <c r="P138" s="151"/>
      <c r="Q138" s="151"/>
      <c r="R138" s="151"/>
      <c r="S138" s="151"/>
      <c r="T138" s="151"/>
      <c r="U138" s="151"/>
      <c r="V138" s="151"/>
    </row>
    <row r="139" spans="1:22" ht="20.100000000000001" customHeight="1" x14ac:dyDescent="0.15">
      <c r="A139" s="12" t="s">
        <v>10</v>
      </c>
      <c r="B139" s="12" t="s">
        <v>10</v>
      </c>
      <c r="C139" s="72">
        <v>122</v>
      </c>
      <c r="D139" s="73"/>
      <c r="E139" s="74"/>
      <c r="F139" s="156"/>
      <c r="G139" s="157"/>
      <c r="H139" s="75"/>
      <c r="I139" s="76"/>
      <c r="J139" s="77"/>
      <c r="K139" s="107"/>
      <c r="L139" s="78"/>
      <c r="M139" s="107"/>
      <c r="N139" s="98"/>
      <c r="O139" s="79"/>
      <c r="P139" s="151"/>
      <c r="Q139" s="151"/>
      <c r="R139" s="151"/>
      <c r="S139" s="151"/>
      <c r="T139" s="151"/>
      <c r="U139" s="151"/>
      <c r="V139" s="151"/>
    </row>
    <row r="140" spans="1:22" ht="20.100000000000001" customHeight="1" x14ac:dyDescent="0.15">
      <c r="A140" s="12" t="s">
        <v>10</v>
      </c>
      <c r="B140" s="12" t="s">
        <v>10</v>
      </c>
      <c r="C140" s="72">
        <v>123</v>
      </c>
      <c r="D140" s="73"/>
      <c r="E140" s="74"/>
      <c r="F140" s="156"/>
      <c r="G140" s="157"/>
      <c r="H140" s="75"/>
      <c r="I140" s="76"/>
      <c r="J140" s="77"/>
      <c r="K140" s="107"/>
      <c r="L140" s="78"/>
      <c r="M140" s="107"/>
      <c r="N140" s="98"/>
      <c r="O140" s="79"/>
      <c r="P140" s="151"/>
      <c r="Q140" s="151"/>
      <c r="R140" s="151"/>
      <c r="S140" s="151"/>
      <c r="T140" s="151"/>
      <c r="U140" s="151"/>
      <c r="V140" s="151"/>
    </row>
    <row r="141" spans="1:22" ht="20.100000000000001" customHeight="1" x14ac:dyDescent="0.15">
      <c r="A141" s="12" t="s">
        <v>10</v>
      </c>
      <c r="B141" s="12" t="s">
        <v>10</v>
      </c>
      <c r="C141" s="72">
        <v>124</v>
      </c>
      <c r="D141" s="73"/>
      <c r="E141" s="74"/>
      <c r="F141" s="156"/>
      <c r="G141" s="157"/>
      <c r="H141" s="75"/>
      <c r="I141" s="76"/>
      <c r="J141" s="77"/>
      <c r="K141" s="107"/>
      <c r="L141" s="78"/>
      <c r="M141" s="107"/>
      <c r="N141" s="98"/>
      <c r="O141" s="79"/>
      <c r="P141" s="151"/>
      <c r="Q141" s="151"/>
      <c r="R141" s="151"/>
      <c r="S141" s="151"/>
      <c r="T141" s="151"/>
      <c r="U141" s="151"/>
      <c r="V141" s="151"/>
    </row>
    <row r="142" spans="1:22" ht="20.100000000000001" customHeight="1" x14ac:dyDescent="0.15">
      <c r="A142" s="12" t="s">
        <v>10</v>
      </c>
      <c r="B142" s="12" t="s">
        <v>10</v>
      </c>
      <c r="C142" s="72">
        <v>125</v>
      </c>
      <c r="D142" s="73"/>
      <c r="E142" s="74"/>
      <c r="F142" s="156"/>
      <c r="G142" s="157"/>
      <c r="H142" s="75"/>
      <c r="I142" s="76"/>
      <c r="J142" s="77"/>
      <c r="K142" s="107"/>
      <c r="L142" s="78"/>
      <c r="M142" s="107"/>
      <c r="N142" s="98"/>
      <c r="O142" s="79"/>
      <c r="P142" s="151"/>
      <c r="Q142" s="151"/>
      <c r="R142" s="151"/>
      <c r="S142" s="151"/>
      <c r="T142" s="151"/>
      <c r="U142" s="151"/>
      <c r="V142" s="151"/>
    </row>
    <row r="143" spans="1:22" ht="20.100000000000001" customHeight="1" x14ac:dyDescent="0.15">
      <c r="A143" s="12" t="s">
        <v>10</v>
      </c>
      <c r="B143" s="12" t="s">
        <v>10</v>
      </c>
      <c r="C143" s="72">
        <v>126</v>
      </c>
      <c r="D143" s="73"/>
      <c r="E143" s="74"/>
      <c r="F143" s="156"/>
      <c r="G143" s="157"/>
      <c r="H143" s="75"/>
      <c r="I143" s="76"/>
      <c r="J143" s="77"/>
      <c r="K143" s="107"/>
      <c r="L143" s="78"/>
      <c r="M143" s="107"/>
      <c r="N143" s="98"/>
      <c r="O143" s="79"/>
      <c r="P143" s="151"/>
      <c r="Q143" s="151"/>
      <c r="R143" s="151"/>
      <c r="S143" s="151"/>
      <c r="T143" s="151"/>
      <c r="U143" s="151"/>
      <c r="V143" s="151"/>
    </row>
    <row r="144" spans="1:22" ht="20.100000000000001" customHeight="1" x14ac:dyDescent="0.15">
      <c r="A144" s="12" t="s">
        <v>10</v>
      </c>
      <c r="B144" s="12" t="s">
        <v>10</v>
      </c>
      <c r="C144" s="72">
        <v>127</v>
      </c>
      <c r="D144" s="73"/>
      <c r="E144" s="74"/>
      <c r="F144" s="156"/>
      <c r="G144" s="157"/>
      <c r="H144" s="75"/>
      <c r="I144" s="76"/>
      <c r="J144" s="77"/>
      <c r="K144" s="107"/>
      <c r="L144" s="78"/>
      <c r="M144" s="107"/>
      <c r="N144" s="98"/>
      <c r="O144" s="79"/>
      <c r="P144" s="151"/>
      <c r="Q144" s="151"/>
      <c r="R144" s="151"/>
      <c r="S144" s="151"/>
      <c r="T144" s="151"/>
      <c r="U144" s="151"/>
      <c r="V144" s="151"/>
    </row>
    <row r="145" spans="1:22" ht="20.100000000000001" customHeight="1" x14ac:dyDescent="0.15">
      <c r="A145" s="12" t="s">
        <v>10</v>
      </c>
      <c r="B145" s="12" t="s">
        <v>10</v>
      </c>
      <c r="C145" s="72">
        <v>128</v>
      </c>
      <c r="D145" s="73"/>
      <c r="E145" s="74"/>
      <c r="F145" s="156"/>
      <c r="G145" s="157"/>
      <c r="H145" s="75"/>
      <c r="I145" s="76"/>
      <c r="J145" s="77"/>
      <c r="K145" s="107"/>
      <c r="L145" s="78"/>
      <c r="M145" s="107"/>
      <c r="N145" s="98"/>
      <c r="O145" s="79"/>
      <c r="P145" s="151"/>
      <c r="Q145" s="151"/>
      <c r="R145" s="151"/>
      <c r="S145" s="151"/>
      <c r="T145" s="151"/>
      <c r="U145" s="151"/>
      <c r="V145" s="151"/>
    </row>
    <row r="146" spans="1:22" ht="20.100000000000001" customHeight="1" x14ac:dyDescent="0.15">
      <c r="A146" s="12" t="s">
        <v>10</v>
      </c>
      <c r="B146" s="12" t="s">
        <v>10</v>
      </c>
      <c r="C146" s="72">
        <v>129</v>
      </c>
      <c r="D146" s="73"/>
      <c r="E146" s="74"/>
      <c r="F146" s="156"/>
      <c r="G146" s="157"/>
      <c r="H146" s="75"/>
      <c r="I146" s="76"/>
      <c r="J146" s="77"/>
      <c r="K146" s="107"/>
      <c r="L146" s="78"/>
      <c r="M146" s="107"/>
      <c r="N146" s="98"/>
      <c r="O146" s="79"/>
      <c r="P146" s="151"/>
      <c r="Q146" s="151"/>
      <c r="R146" s="151"/>
      <c r="S146" s="151"/>
      <c r="T146" s="151"/>
      <c r="U146" s="151"/>
      <c r="V146" s="151"/>
    </row>
    <row r="147" spans="1:22" ht="20.100000000000001" customHeight="1" x14ac:dyDescent="0.15">
      <c r="A147" s="12" t="s">
        <v>10</v>
      </c>
      <c r="B147" s="12" t="s">
        <v>10</v>
      </c>
      <c r="C147" s="72">
        <v>130</v>
      </c>
      <c r="D147" s="73"/>
      <c r="E147" s="74"/>
      <c r="F147" s="156"/>
      <c r="G147" s="157"/>
      <c r="H147" s="75"/>
      <c r="I147" s="76"/>
      <c r="J147" s="77"/>
      <c r="K147" s="107"/>
      <c r="L147" s="78"/>
      <c r="M147" s="107"/>
      <c r="N147" s="98"/>
      <c r="O147" s="79"/>
      <c r="P147" s="151"/>
      <c r="Q147" s="151"/>
      <c r="R147" s="151"/>
      <c r="S147" s="151"/>
      <c r="T147" s="151"/>
      <c r="U147" s="151"/>
      <c r="V147" s="151"/>
    </row>
    <row r="148" spans="1:22" ht="20.100000000000001" customHeight="1" x14ac:dyDescent="0.15">
      <c r="A148" s="12" t="s">
        <v>10</v>
      </c>
      <c r="B148" s="12" t="s">
        <v>10</v>
      </c>
      <c r="C148" s="72">
        <v>131</v>
      </c>
      <c r="D148" s="73"/>
      <c r="E148" s="74"/>
      <c r="F148" s="156"/>
      <c r="G148" s="157"/>
      <c r="H148" s="75"/>
      <c r="I148" s="76"/>
      <c r="J148" s="77"/>
      <c r="K148" s="107"/>
      <c r="L148" s="78"/>
      <c r="M148" s="107"/>
      <c r="N148" s="98"/>
      <c r="O148" s="79"/>
      <c r="P148" s="151"/>
      <c r="Q148" s="151"/>
      <c r="R148" s="151"/>
      <c r="S148" s="151"/>
      <c r="T148" s="151"/>
      <c r="U148" s="151"/>
      <c r="V148" s="151"/>
    </row>
    <row r="149" spans="1:22" ht="20.100000000000001" customHeight="1" x14ac:dyDescent="0.15">
      <c r="A149" s="12" t="s">
        <v>10</v>
      </c>
      <c r="B149" s="12" t="s">
        <v>10</v>
      </c>
      <c r="C149" s="72">
        <v>132</v>
      </c>
      <c r="D149" s="73"/>
      <c r="E149" s="74"/>
      <c r="F149" s="156"/>
      <c r="G149" s="157"/>
      <c r="H149" s="75"/>
      <c r="I149" s="76"/>
      <c r="J149" s="77"/>
      <c r="K149" s="107"/>
      <c r="L149" s="78"/>
      <c r="M149" s="107"/>
      <c r="N149" s="98"/>
      <c r="O149" s="79"/>
      <c r="P149" s="151"/>
      <c r="Q149" s="151"/>
      <c r="R149" s="151"/>
      <c r="S149" s="151"/>
      <c r="T149" s="151"/>
      <c r="U149" s="151"/>
      <c r="V149" s="151"/>
    </row>
    <row r="150" spans="1:22" ht="20.100000000000001" customHeight="1" x14ac:dyDescent="0.15">
      <c r="A150" s="12" t="s">
        <v>10</v>
      </c>
      <c r="B150" s="12" t="s">
        <v>10</v>
      </c>
      <c r="C150" s="72">
        <v>133</v>
      </c>
      <c r="D150" s="73"/>
      <c r="E150" s="74"/>
      <c r="F150" s="156"/>
      <c r="G150" s="157"/>
      <c r="H150" s="75"/>
      <c r="I150" s="76"/>
      <c r="J150" s="77"/>
      <c r="K150" s="107"/>
      <c r="L150" s="78"/>
      <c r="M150" s="107"/>
      <c r="N150" s="98"/>
      <c r="O150" s="79"/>
      <c r="P150" s="151"/>
      <c r="Q150" s="151"/>
      <c r="R150" s="151"/>
      <c r="S150" s="151"/>
      <c r="T150" s="151"/>
      <c r="U150" s="151"/>
      <c r="V150" s="151"/>
    </row>
    <row r="151" spans="1:22" ht="20.100000000000001" customHeight="1" x14ac:dyDescent="0.15">
      <c r="A151" s="12" t="s">
        <v>10</v>
      </c>
      <c r="B151" s="12" t="s">
        <v>10</v>
      </c>
      <c r="C151" s="72">
        <v>134</v>
      </c>
      <c r="D151" s="73"/>
      <c r="E151" s="74"/>
      <c r="F151" s="156"/>
      <c r="G151" s="157"/>
      <c r="H151" s="75"/>
      <c r="I151" s="76"/>
      <c r="J151" s="77"/>
      <c r="K151" s="107"/>
      <c r="L151" s="78"/>
      <c r="M151" s="107"/>
      <c r="N151" s="98"/>
      <c r="O151" s="79"/>
      <c r="P151" s="151"/>
      <c r="Q151" s="151"/>
      <c r="R151" s="151"/>
      <c r="S151" s="151"/>
      <c r="T151" s="151"/>
      <c r="U151" s="151"/>
      <c r="V151" s="151"/>
    </row>
    <row r="152" spans="1:22" ht="20.100000000000001" customHeight="1" x14ac:dyDescent="0.15">
      <c r="A152" s="12" t="s">
        <v>10</v>
      </c>
      <c r="B152" s="12" t="s">
        <v>10</v>
      </c>
      <c r="C152" s="72">
        <v>135</v>
      </c>
      <c r="D152" s="73"/>
      <c r="E152" s="74"/>
      <c r="F152" s="156"/>
      <c r="G152" s="157"/>
      <c r="H152" s="75"/>
      <c r="I152" s="76"/>
      <c r="J152" s="77"/>
      <c r="K152" s="107"/>
      <c r="L152" s="78"/>
      <c r="M152" s="107"/>
      <c r="N152" s="98"/>
      <c r="O152" s="79"/>
      <c r="P152" s="151"/>
      <c r="Q152" s="151"/>
      <c r="R152" s="151"/>
      <c r="S152" s="151"/>
      <c r="T152" s="151"/>
      <c r="U152" s="151"/>
      <c r="V152" s="151"/>
    </row>
    <row r="153" spans="1:22" ht="20.100000000000001" customHeight="1" x14ac:dyDescent="0.15">
      <c r="A153" s="12" t="s">
        <v>10</v>
      </c>
      <c r="B153" s="12" t="s">
        <v>10</v>
      </c>
      <c r="C153" s="72">
        <v>136</v>
      </c>
      <c r="D153" s="73"/>
      <c r="E153" s="74"/>
      <c r="F153" s="156"/>
      <c r="G153" s="157"/>
      <c r="H153" s="75"/>
      <c r="I153" s="76"/>
      <c r="J153" s="77"/>
      <c r="K153" s="107"/>
      <c r="L153" s="78"/>
      <c r="M153" s="107"/>
      <c r="N153" s="98"/>
      <c r="O153" s="79"/>
      <c r="P153" s="151"/>
      <c r="Q153" s="151"/>
      <c r="R153" s="151"/>
      <c r="S153" s="151"/>
      <c r="T153" s="151"/>
      <c r="U153" s="151"/>
      <c r="V153" s="151"/>
    </row>
    <row r="154" spans="1:22" ht="20.100000000000001" customHeight="1" x14ac:dyDescent="0.15">
      <c r="A154" s="12" t="s">
        <v>10</v>
      </c>
      <c r="B154" s="12" t="s">
        <v>10</v>
      </c>
      <c r="C154" s="72">
        <v>137</v>
      </c>
      <c r="D154" s="73"/>
      <c r="E154" s="74"/>
      <c r="F154" s="156"/>
      <c r="G154" s="157"/>
      <c r="H154" s="75"/>
      <c r="I154" s="76"/>
      <c r="J154" s="77"/>
      <c r="K154" s="107"/>
      <c r="L154" s="78"/>
      <c r="M154" s="107"/>
      <c r="N154" s="98"/>
      <c r="O154" s="79"/>
      <c r="P154" s="151"/>
      <c r="Q154" s="151"/>
      <c r="R154" s="151"/>
      <c r="S154" s="151"/>
      <c r="T154" s="151"/>
      <c r="U154" s="151"/>
      <c r="V154" s="151"/>
    </row>
    <row r="155" spans="1:22" ht="20.100000000000001" customHeight="1" x14ac:dyDescent="0.15">
      <c r="A155" s="12" t="s">
        <v>10</v>
      </c>
      <c r="B155" s="12" t="s">
        <v>10</v>
      </c>
      <c r="C155" s="72">
        <v>138</v>
      </c>
      <c r="D155" s="73"/>
      <c r="E155" s="74"/>
      <c r="F155" s="156"/>
      <c r="G155" s="157"/>
      <c r="H155" s="75"/>
      <c r="I155" s="76"/>
      <c r="J155" s="77"/>
      <c r="K155" s="107"/>
      <c r="L155" s="78"/>
      <c r="M155" s="107"/>
      <c r="N155" s="98"/>
      <c r="O155" s="79"/>
      <c r="P155" s="151"/>
      <c r="Q155" s="151"/>
      <c r="R155" s="151"/>
      <c r="S155" s="151"/>
      <c r="T155" s="151"/>
      <c r="U155" s="151"/>
      <c r="V155" s="151"/>
    </row>
    <row r="156" spans="1:22" ht="20.100000000000001" customHeight="1" x14ac:dyDescent="0.15">
      <c r="A156" s="12" t="s">
        <v>10</v>
      </c>
      <c r="B156" s="12" t="s">
        <v>10</v>
      </c>
      <c r="C156" s="72">
        <v>139</v>
      </c>
      <c r="D156" s="73"/>
      <c r="E156" s="74"/>
      <c r="F156" s="156"/>
      <c r="G156" s="157"/>
      <c r="H156" s="75"/>
      <c r="I156" s="76"/>
      <c r="J156" s="77"/>
      <c r="K156" s="107"/>
      <c r="L156" s="78"/>
      <c r="M156" s="107"/>
      <c r="N156" s="98"/>
      <c r="O156" s="79"/>
      <c r="P156" s="151"/>
      <c r="Q156" s="151"/>
      <c r="R156" s="151"/>
      <c r="S156" s="151"/>
      <c r="T156" s="151"/>
      <c r="U156" s="151"/>
      <c r="V156" s="151"/>
    </row>
    <row r="157" spans="1:22" ht="20.100000000000001" customHeight="1" x14ac:dyDescent="0.15">
      <c r="A157" s="12" t="s">
        <v>10</v>
      </c>
      <c r="B157" s="12" t="s">
        <v>10</v>
      </c>
      <c r="C157" s="72">
        <v>140</v>
      </c>
      <c r="D157" s="73"/>
      <c r="E157" s="74"/>
      <c r="F157" s="156"/>
      <c r="G157" s="157"/>
      <c r="H157" s="75"/>
      <c r="I157" s="76"/>
      <c r="J157" s="77"/>
      <c r="K157" s="107"/>
      <c r="L157" s="78"/>
      <c r="M157" s="107"/>
      <c r="N157" s="98"/>
      <c r="O157" s="79"/>
      <c r="P157" s="151"/>
      <c r="Q157" s="151"/>
      <c r="R157" s="151"/>
      <c r="S157" s="151"/>
      <c r="T157" s="151"/>
      <c r="U157" s="151"/>
      <c r="V157" s="151"/>
    </row>
    <row r="158" spans="1:22" ht="20.100000000000001" customHeight="1" x14ac:dyDescent="0.15">
      <c r="A158" s="12" t="s">
        <v>10</v>
      </c>
      <c r="B158" s="12" t="s">
        <v>10</v>
      </c>
      <c r="C158" s="72">
        <v>141</v>
      </c>
      <c r="D158" s="73"/>
      <c r="E158" s="74"/>
      <c r="F158" s="156"/>
      <c r="G158" s="157"/>
      <c r="H158" s="75"/>
      <c r="I158" s="76"/>
      <c r="J158" s="77"/>
      <c r="K158" s="107"/>
      <c r="L158" s="78"/>
      <c r="M158" s="107"/>
      <c r="N158" s="98"/>
      <c r="O158" s="79"/>
      <c r="P158" s="151"/>
      <c r="Q158" s="151"/>
      <c r="R158" s="151"/>
      <c r="S158" s="151"/>
      <c r="T158" s="151"/>
      <c r="U158" s="151"/>
      <c r="V158" s="151"/>
    </row>
    <row r="159" spans="1:22" ht="20.100000000000001" customHeight="1" x14ac:dyDescent="0.15">
      <c r="A159" s="12" t="s">
        <v>10</v>
      </c>
      <c r="B159" s="12" t="s">
        <v>10</v>
      </c>
      <c r="C159" s="72">
        <v>142</v>
      </c>
      <c r="D159" s="73"/>
      <c r="E159" s="74"/>
      <c r="F159" s="156"/>
      <c r="G159" s="157"/>
      <c r="H159" s="75"/>
      <c r="I159" s="76"/>
      <c r="J159" s="77"/>
      <c r="K159" s="107"/>
      <c r="L159" s="78"/>
      <c r="M159" s="107"/>
      <c r="N159" s="98"/>
      <c r="O159" s="79"/>
      <c r="P159" s="151"/>
      <c r="Q159" s="151"/>
      <c r="R159" s="151"/>
      <c r="S159" s="151"/>
      <c r="T159" s="151"/>
      <c r="U159" s="151"/>
      <c r="V159" s="151"/>
    </row>
    <row r="160" spans="1:22" ht="20.100000000000001" customHeight="1" x14ac:dyDescent="0.15">
      <c r="A160" s="12" t="s">
        <v>10</v>
      </c>
      <c r="B160" s="12" t="s">
        <v>10</v>
      </c>
      <c r="C160" s="72">
        <v>143</v>
      </c>
      <c r="D160" s="73"/>
      <c r="E160" s="74"/>
      <c r="F160" s="156"/>
      <c r="G160" s="157"/>
      <c r="H160" s="75"/>
      <c r="I160" s="76"/>
      <c r="J160" s="77"/>
      <c r="K160" s="107"/>
      <c r="L160" s="78"/>
      <c r="M160" s="107"/>
      <c r="N160" s="98"/>
      <c r="O160" s="79"/>
      <c r="P160" s="151"/>
      <c r="Q160" s="151"/>
      <c r="R160" s="151"/>
      <c r="S160" s="151"/>
      <c r="T160" s="151"/>
      <c r="U160" s="151"/>
      <c r="V160" s="151"/>
    </row>
    <row r="161" spans="1:22" ht="20.100000000000001" customHeight="1" x14ac:dyDescent="0.15">
      <c r="A161" s="12" t="s">
        <v>10</v>
      </c>
      <c r="B161" s="12" t="s">
        <v>10</v>
      </c>
      <c r="C161" s="72">
        <v>144</v>
      </c>
      <c r="D161" s="73"/>
      <c r="E161" s="74"/>
      <c r="F161" s="156"/>
      <c r="G161" s="157"/>
      <c r="H161" s="75"/>
      <c r="I161" s="76"/>
      <c r="J161" s="77"/>
      <c r="K161" s="107"/>
      <c r="L161" s="78"/>
      <c r="M161" s="107"/>
      <c r="N161" s="98"/>
      <c r="O161" s="79"/>
      <c r="P161" s="151"/>
      <c r="Q161" s="151"/>
      <c r="R161" s="151"/>
      <c r="S161" s="151"/>
      <c r="T161" s="151"/>
      <c r="U161" s="151"/>
      <c r="V161" s="151"/>
    </row>
    <row r="162" spans="1:22" ht="20.100000000000001" customHeight="1" x14ac:dyDescent="0.15">
      <c r="A162" s="12" t="s">
        <v>10</v>
      </c>
      <c r="B162" s="12" t="s">
        <v>10</v>
      </c>
      <c r="C162" s="72">
        <v>145</v>
      </c>
      <c r="D162" s="73"/>
      <c r="E162" s="74"/>
      <c r="F162" s="156"/>
      <c r="G162" s="157"/>
      <c r="H162" s="75"/>
      <c r="I162" s="76"/>
      <c r="J162" s="77"/>
      <c r="K162" s="107"/>
      <c r="L162" s="78"/>
      <c r="M162" s="107"/>
      <c r="N162" s="98"/>
      <c r="O162" s="79"/>
      <c r="P162" s="151"/>
      <c r="Q162" s="151"/>
      <c r="R162" s="151"/>
      <c r="S162" s="151"/>
      <c r="T162" s="151"/>
      <c r="U162" s="151"/>
      <c r="V162" s="151"/>
    </row>
    <row r="163" spans="1:22" ht="20.100000000000001" customHeight="1" x14ac:dyDescent="0.15">
      <c r="A163" s="12" t="s">
        <v>10</v>
      </c>
      <c r="B163" s="12" t="s">
        <v>10</v>
      </c>
      <c r="C163" s="72">
        <v>146</v>
      </c>
      <c r="D163" s="73"/>
      <c r="E163" s="74"/>
      <c r="F163" s="156"/>
      <c r="G163" s="157"/>
      <c r="H163" s="75"/>
      <c r="I163" s="76"/>
      <c r="J163" s="77"/>
      <c r="K163" s="107"/>
      <c r="L163" s="78"/>
      <c r="M163" s="107"/>
      <c r="N163" s="98"/>
      <c r="O163" s="79"/>
      <c r="P163" s="151"/>
      <c r="Q163" s="151"/>
      <c r="R163" s="151"/>
      <c r="S163" s="151"/>
      <c r="T163" s="151"/>
      <c r="U163" s="151"/>
      <c r="V163" s="151"/>
    </row>
    <row r="164" spans="1:22" ht="20.100000000000001" customHeight="1" x14ac:dyDescent="0.15">
      <c r="A164" s="12" t="s">
        <v>10</v>
      </c>
      <c r="B164" s="12" t="s">
        <v>10</v>
      </c>
      <c r="C164" s="72">
        <v>147</v>
      </c>
      <c r="D164" s="73"/>
      <c r="E164" s="74"/>
      <c r="F164" s="156"/>
      <c r="G164" s="157"/>
      <c r="H164" s="75"/>
      <c r="I164" s="76"/>
      <c r="J164" s="77"/>
      <c r="K164" s="107"/>
      <c r="L164" s="78"/>
      <c r="M164" s="107"/>
      <c r="N164" s="98"/>
      <c r="O164" s="79"/>
      <c r="P164" s="151"/>
      <c r="Q164" s="151"/>
      <c r="R164" s="151"/>
      <c r="S164" s="151"/>
      <c r="T164" s="151"/>
      <c r="U164" s="151"/>
      <c r="V164" s="151"/>
    </row>
    <row r="165" spans="1:22" ht="20.100000000000001" customHeight="1" x14ac:dyDescent="0.15">
      <c r="A165" s="12" t="s">
        <v>10</v>
      </c>
      <c r="B165" s="12" t="s">
        <v>10</v>
      </c>
      <c r="C165" s="72">
        <v>148</v>
      </c>
      <c r="D165" s="73"/>
      <c r="E165" s="74"/>
      <c r="F165" s="156"/>
      <c r="G165" s="157"/>
      <c r="H165" s="75"/>
      <c r="I165" s="76"/>
      <c r="J165" s="77"/>
      <c r="K165" s="107"/>
      <c r="L165" s="78"/>
      <c r="M165" s="107"/>
      <c r="N165" s="98"/>
      <c r="O165" s="79"/>
      <c r="P165" s="151"/>
      <c r="Q165" s="151"/>
      <c r="R165" s="151"/>
      <c r="S165" s="151"/>
      <c r="T165" s="151"/>
      <c r="U165" s="151"/>
      <c r="V165" s="151"/>
    </row>
    <row r="166" spans="1:22" ht="20.100000000000001" customHeight="1" x14ac:dyDescent="0.15">
      <c r="A166" s="12" t="s">
        <v>10</v>
      </c>
      <c r="B166" s="12" t="s">
        <v>10</v>
      </c>
      <c r="C166" s="72">
        <v>149</v>
      </c>
      <c r="D166" s="73"/>
      <c r="E166" s="74"/>
      <c r="F166" s="156"/>
      <c r="G166" s="157"/>
      <c r="H166" s="75"/>
      <c r="I166" s="76"/>
      <c r="J166" s="77"/>
      <c r="K166" s="107"/>
      <c r="L166" s="78"/>
      <c r="M166" s="107"/>
      <c r="N166" s="98"/>
      <c r="O166" s="79"/>
      <c r="P166" s="151"/>
      <c r="Q166" s="151"/>
      <c r="R166" s="151"/>
      <c r="S166" s="151"/>
      <c r="T166" s="151"/>
      <c r="U166" s="151"/>
      <c r="V166" s="151"/>
    </row>
    <row r="167" spans="1:22" ht="20.100000000000001" customHeight="1" x14ac:dyDescent="0.15">
      <c r="A167" s="12" t="s">
        <v>10</v>
      </c>
      <c r="B167" s="12" t="s">
        <v>10</v>
      </c>
      <c r="C167" s="88">
        <v>150</v>
      </c>
      <c r="D167" s="89"/>
      <c r="E167" s="90"/>
      <c r="F167" s="176"/>
      <c r="G167" s="177"/>
      <c r="H167" s="91"/>
      <c r="I167" s="92"/>
      <c r="J167" s="101"/>
      <c r="K167" s="108"/>
      <c r="L167" s="93"/>
      <c r="M167" s="108"/>
      <c r="N167" s="99"/>
      <c r="O167" s="79"/>
      <c r="P167" s="151"/>
      <c r="Q167" s="151"/>
      <c r="R167" s="151"/>
      <c r="S167" s="151"/>
      <c r="T167" s="151"/>
      <c r="U167" s="151"/>
      <c r="V167" s="151"/>
    </row>
  </sheetData>
  <sheetProtection sheet="1" objects="1" scenarios="1"/>
  <protectedRanges>
    <protectedRange sqref="O6:V10 D18:N167 P54:V67 P48:V52 P53:V53" name="範囲1"/>
  </protectedRanges>
  <mergeCells count="369">
    <mergeCell ref="T42:U42"/>
    <mergeCell ref="R42:S42"/>
    <mergeCell ref="J6:K6"/>
    <mergeCell ref="F166:G166"/>
    <mergeCell ref="F167:G167"/>
    <mergeCell ref="F157:G157"/>
    <mergeCell ref="F158:G158"/>
    <mergeCell ref="F159:G159"/>
    <mergeCell ref="F160:G160"/>
    <mergeCell ref="F161:G161"/>
    <mergeCell ref="F162:G162"/>
    <mergeCell ref="F163:G163"/>
    <mergeCell ref="F164:G164"/>
    <mergeCell ref="F165:G165"/>
    <mergeCell ref="F134:G134"/>
    <mergeCell ref="F135:G135"/>
    <mergeCell ref="F136:G136"/>
    <mergeCell ref="F137:G137"/>
    <mergeCell ref="F138:G138"/>
    <mergeCell ref="F155:G155"/>
    <mergeCell ref="F156:G156"/>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25:G125"/>
    <mergeCell ref="F126:G126"/>
    <mergeCell ref="F127:G127"/>
    <mergeCell ref="F128:G128"/>
    <mergeCell ref="F129:G129"/>
    <mergeCell ref="F130:G130"/>
    <mergeCell ref="F131:G131"/>
    <mergeCell ref="F132:G132"/>
    <mergeCell ref="F133:G133"/>
    <mergeCell ref="F116:G116"/>
    <mergeCell ref="F117:G117"/>
    <mergeCell ref="F118:G118"/>
    <mergeCell ref="F119:G119"/>
    <mergeCell ref="F120:G120"/>
    <mergeCell ref="F121:G121"/>
    <mergeCell ref="F122:G122"/>
    <mergeCell ref="F123:G123"/>
    <mergeCell ref="F124:G124"/>
    <mergeCell ref="F107:G107"/>
    <mergeCell ref="F108:G108"/>
    <mergeCell ref="F109:G109"/>
    <mergeCell ref="F110:G110"/>
    <mergeCell ref="F111:G111"/>
    <mergeCell ref="F112:G112"/>
    <mergeCell ref="F113:G113"/>
    <mergeCell ref="F114:G114"/>
    <mergeCell ref="F115:G115"/>
    <mergeCell ref="F98:G98"/>
    <mergeCell ref="F99:G99"/>
    <mergeCell ref="F100:G100"/>
    <mergeCell ref="F101:G101"/>
    <mergeCell ref="F102:G102"/>
    <mergeCell ref="F103:G103"/>
    <mergeCell ref="F104:G104"/>
    <mergeCell ref="F105:G105"/>
    <mergeCell ref="F106:G106"/>
    <mergeCell ref="F89:G89"/>
    <mergeCell ref="F90:G90"/>
    <mergeCell ref="F91:G91"/>
    <mergeCell ref="F92:G92"/>
    <mergeCell ref="F93:G93"/>
    <mergeCell ref="F94:G94"/>
    <mergeCell ref="F95:G95"/>
    <mergeCell ref="F96:G96"/>
    <mergeCell ref="F97:G97"/>
    <mergeCell ref="F80:G80"/>
    <mergeCell ref="F81:G81"/>
    <mergeCell ref="F82:G82"/>
    <mergeCell ref="F83:G83"/>
    <mergeCell ref="F84:G84"/>
    <mergeCell ref="F85:G85"/>
    <mergeCell ref="F86:G86"/>
    <mergeCell ref="F87:G87"/>
    <mergeCell ref="F88:G88"/>
    <mergeCell ref="F71:G71"/>
    <mergeCell ref="F72:G72"/>
    <mergeCell ref="F73:G73"/>
    <mergeCell ref="F74:G74"/>
    <mergeCell ref="F75:G75"/>
    <mergeCell ref="F76:G76"/>
    <mergeCell ref="F77:G77"/>
    <mergeCell ref="F78:G78"/>
    <mergeCell ref="F79:G79"/>
    <mergeCell ref="F62:G62"/>
    <mergeCell ref="F63:G63"/>
    <mergeCell ref="F64:G64"/>
    <mergeCell ref="F65:G65"/>
    <mergeCell ref="F66:G66"/>
    <mergeCell ref="F67:G67"/>
    <mergeCell ref="F68:G68"/>
    <mergeCell ref="F69:G69"/>
    <mergeCell ref="F70:G70"/>
    <mergeCell ref="F53:G53"/>
    <mergeCell ref="F54:G54"/>
    <mergeCell ref="F55:G55"/>
    <mergeCell ref="F56:G56"/>
    <mergeCell ref="F57:G57"/>
    <mergeCell ref="F58:G58"/>
    <mergeCell ref="F59:G59"/>
    <mergeCell ref="F60:G60"/>
    <mergeCell ref="F61:G61"/>
    <mergeCell ref="F44:G44"/>
    <mergeCell ref="F45:G45"/>
    <mergeCell ref="F46:G46"/>
    <mergeCell ref="F47:G47"/>
    <mergeCell ref="F48:G48"/>
    <mergeCell ref="F49:G49"/>
    <mergeCell ref="F50:G50"/>
    <mergeCell ref="F51:G51"/>
    <mergeCell ref="F52:G52"/>
    <mergeCell ref="J12:K12"/>
    <mergeCell ref="F22:G22"/>
    <mergeCell ref="F23:G23"/>
    <mergeCell ref="F24:G24"/>
    <mergeCell ref="F25:G25"/>
    <mergeCell ref="F26:G26"/>
    <mergeCell ref="F27:G27"/>
    <mergeCell ref="F28:G28"/>
    <mergeCell ref="F29:G29"/>
    <mergeCell ref="C4:D4"/>
    <mergeCell ref="C6:D6"/>
    <mergeCell ref="C1:D1"/>
    <mergeCell ref="C2:D2"/>
    <mergeCell ref="E8:E9"/>
    <mergeCell ref="F20:G20"/>
    <mergeCell ref="F21:G21"/>
    <mergeCell ref="F16:G16"/>
    <mergeCell ref="E6:F6"/>
    <mergeCell ref="E7:F7"/>
    <mergeCell ref="F18:G18"/>
    <mergeCell ref="F19:G19"/>
    <mergeCell ref="P45:V45"/>
    <mergeCell ref="P46:V46"/>
    <mergeCell ref="P48:V48"/>
    <mergeCell ref="P49:V49"/>
    <mergeCell ref="P50:V50"/>
    <mergeCell ref="P51:V51"/>
    <mergeCell ref="P34:Q34"/>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P60:V60"/>
    <mergeCell ref="P61:V61"/>
    <mergeCell ref="P62:V62"/>
    <mergeCell ref="P63:V63"/>
    <mergeCell ref="P64:V64"/>
    <mergeCell ref="P65:V65"/>
    <mergeCell ref="P66:V66"/>
    <mergeCell ref="P67:V67"/>
    <mergeCell ref="J13:N13"/>
    <mergeCell ref="P52:V52"/>
    <mergeCell ref="P53:V53"/>
    <mergeCell ref="P54:V54"/>
    <mergeCell ref="P55:V55"/>
    <mergeCell ref="P56:V56"/>
    <mergeCell ref="P57:V57"/>
    <mergeCell ref="P58:V58"/>
    <mergeCell ref="P59:V59"/>
    <mergeCell ref="P18:Q18"/>
    <mergeCell ref="P19:Q19"/>
    <mergeCell ref="P20:Q20"/>
    <mergeCell ref="P21:Q21"/>
    <mergeCell ref="P22:Q22"/>
    <mergeCell ref="P23:Q23"/>
    <mergeCell ref="P24:Q24"/>
    <mergeCell ref="P69:V69"/>
    <mergeCell ref="P70:V70"/>
    <mergeCell ref="P71:V71"/>
    <mergeCell ref="P72:V72"/>
    <mergeCell ref="P73:V73"/>
    <mergeCell ref="P74:V74"/>
    <mergeCell ref="P75:V75"/>
    <mergeCell ref="P76:V76"/>
    <mergeCell ref="P77:V77"/>
    <mergeCell ref="P78:V78"/>
    <mergeCell ref="P79:V79"/>
    <mergeCell ref="P80:V80"/>
    <mergeCell ref="P81:V81"/>
    <mergeCell ref="P82:V82"/>
    <mergeCell ref="P83:V83"/>
    <mergeCell ref="P84:V84"/>
    <mergeCell ref="P85:V85"/>
    <mergeCell ref="P86:V86"/>
    <mergeCell ref="P87:V87"/>
    <mergeCell ref="P88:V88"/>
    <mergeCell ref="P89:V89"/>
    <mergeCell ref="P90:V90"/>
    <mergeCell ref="P91:V91"/>
    <mergeCell ref="P92:V92"/>
    <mergeCell ref="P93:V93"/>
    <mergeCell ref="P94:V94"/>
    <mergeCell ref="P95:V95"/>
    <mergeCell ref="P96:V96"/>
    <mergeCell ref="P97:V97"/>
    <mergeCell ref="P98:V98"/>
    <mergeCell ref="P99:V99"/>
    <mergeCell ref="P100:V100"/>
    <mergeCell ref="P101:V101"/>
    <mergeCell ref="P102:V102"/>
    <mergeCell ref="P103:V103"/>
    <mergeCell ref="P104:V104"/>
    <mergeCell ref="P114:V114"/>
    <mergeCell ref="P115:V115"/>
    <mergeCell ref="P116:V116"/>
    <mergeCell ref="P117:V117"/>
    <mergeCell ref="P119:V119"/>
    <mergeCell ref="P120:V120"/>
    <mergeCell ref="P121:V121"/>
    <mergeCell ref="P122:V122"/>
    <mergeCell ref="P105:V105"/>
    <mergeCell ref="P106:V106"/>
    <mergeCell ref="P107:V107"/>
    <mergeCell ref="P108:V108"/>
    <mergeCell ref="P109:V109"/>
    <mergeCell ref="P110:V110"/>
    <mergeCell ref="P111:V111"/>
    <mergeCell ref="P112:V112"/>
    <mergeCell ref="P113:V113"/>
    <mergeCell ref="P123:V123"/>
    <mergeCell ref="P124:V124"/>
    <mergeCell ref="P125:V125"/>
    <mergeCell ref="P126:V126"/>
    <mergeCell ref="P127:V127"/>
    <mergeCell ref="P128:V128"/>
    <mergeCell ref="P129:V129"/>
    <mergeCell ref="P130:V130"/>
    <mergeCell ref="P131:V131"/>
    <mergeCell ref="P132:V132"/>
    <mergeCell ref="P133:V133"/>
    <mergeCell ref="P134:V134"/>
    <mergeCell ref="P135:V135"/>
    <mergeCell ref="P136:V136"/>
    <mergeCell ref="P137:V137"/>
    <mergeCell ref="P138:V138"/>
    <mergeCell ref="P139:V139"/>
    <mergeCell ref="P140:V140"/>
    <mergeCell ref="P141:V141"/>
    <mergeCell ref="P142:V142"/>
    <mergeCell ref="P143:V143"/>
    <mergeCell ref="P144:V144"/>
    <mergeCell ref="P145:V145"/>
    <mergeCell ref="P146:V146"/>
    <mergeCell ref="P147:V147"/>
    <mergeCell ref="P148:V148"/>
    <mergeCell ref="P149:V149"/>
    <mergeCell ref="P150:V150"/>
    <mergeCell ref="P151:V151"/>
    <mergeCell ref="P152:V152"/>
    <mergeCell ref="P153:V153"/>
    <mergeCell ref="P154:V154"/>
    <mergeCell ref="P155:V155"/>
    <mergeCell ref="P156:V156"/>
    <mergeCell ref="P157:V157"/>
    <mergeCell ref="P158:V158"/>
    <mergeCell ref="P159:V159"/>
    <mergeCell ref="P160:V160"/>
    <mergeCell ref="P161:V161"/>
    <mergeCell ref="P162:V162"/>
    <mergeCell ref="P163:V163"/>
    <mergeCell ref="P164:V164"/>
    <mergeCell ref="P165:V165"/>
    <mergeCell ref="P166:V166"/>
    <mergeCell ref="P167:V167"/>
    <mergeCell ref="F1:J1"/>
    <mergeCell ref="O6:V6"/>
    <mergeCell ref="O7:V7"/>
    <mergeCell ref="O8:V8"/>
    <mergeCell ref="O9:V9"/>
    <mergeCell ref="O11:V11"/>
    <mergeCell ref="K1:L1"/>
    <mergeCell ref="E2:L2"/>
    <mergeCell ref="I4:L4"/>
    <mergeCell ref="N1:V1"/>
    <mergeCell ref="N3:V5"/>
    <mergeCell ref="M6:N6"/>
    <mergeCell ref="E4:G4"/>
    <mergeCell ref="R34:S34"/>
    <mergeCell ref="T34:U34"/>
    <mergeCell ref="P27:Q27"/>
    <mergeCell ref="P29:Q29"/>
    <mergeCell ref="P30:Q30"/>
    <mergeCell ref="P31:Q31"/>
    <mergeCell ref="P32:Q32"/>
    <mergeCell ref="P16:Q16"/>
    <mergeCell ref="P25:Q25"/>
    <mergeCell ref="P35:Q35"/>
    <mergeCell ref="R16:S16"/>
    <mergeCell ref="R17:S17"/>
    <mergeCell ref="R18:S18"/>
    <mergeCell ref="R19:S19"/>
    <mergeCell ref="R20:S20"/>
    <mergeCell ref="T26:U26"/>
    <mergeCell ref="R26:S26"/>
    <mergeCell ref="P28:Q28"/>
    <mergeCell ref="P26:Q26"/>
    <mergeCell ref="T28:U28"/>
    <mergeCell ref="R28:S28"/>
    <mergeCell ref="M7:N7"/>
    <mergeCell ref="M8:N8"/>
    <mergeCell ref="M9:N9"/>
    <mergeCell ref="M10:N10"/>
    <mergeCell ref="M11:N11"/>
    <mergeCell ref="M12:N12"/>
    <mergeCell ref="O10:V10"/>
    <mergeCell ref="R30:S30"/>
    <mergeCell ref="R31:S31"/>
    <mergeCell ref="R32:S32"/>
    <mergeCell ref="T16:U16"/>
    <mergeCell ref="T17:U17"/>
    <mergeCell ref="T18:U18"/>
    <mergeCell ref="T19:U19"/>
    <mergeCell ref="T20:U20"/>
    <mergeCell ref="T21:U21"/>
    <mergeCell ref="T22:U22"/>
    <mergeCell ref="T23:U23"/>
    <mergeCell ref="T24:U24"/>
    <mergeCell ref="T25:U25"/>
    <mergeCell ref="T35:U35"/>
    <mergeCell ref="P47:V47"/>
    <mergeCell ref="P43:V43"/>
    <mergeCell ref="P44:V44"/>
    <mergeCell ref="P68:T68"/>
    <mergeCell ref="U68:V68"/>
    <mergeCell ref="P118:T118"/>
    <mergeCell ref="U118:V118"/>
    <mergeCell ref="P12:T12"/>
    <mergeCell ref="U12:V12"/>
    <mergeCell ref="P17:Q17"/>
    <mergeCell ref="T27:U27"/>
    <mergeCell ref="T29:U29"/>
    <mergeCell ref="T30:U30"/>
    <mergeCell ref="T31:U31"/>
    <mergeCell ref="T32:U32"/>
    <mergeCell ref="R21:S21"/>
    <mergeCell ref="R22:S22"/>
    <mergeCell ref="R23:S23"/>
    <mergeCell ref="R24:S24"/>
    <mergeCell ref="R25:S25"/>
    <mergeCell ref="R35:S35"/>
    <mergeCell ref="R27:S27"/>
    <mergeCell ref="R29:S29"/>
  </mergeCells>
  <phoneticPr fontId="1"/>
  <conditionalFormatting sqref="D18:F167 H18:I167 L18:L167 K30:L167">
    <cfRule type="cellIs" dxfId="11" priority="27" stopIfTrue="1" operator="equal">
      <formula>"$H11=""女"""</formula>
    </cfRule>
  </conditionalFormatting>
  <conditionalFormatting sqref="E4:E7 G6 G7:K7 H10:K10">
    <cfRule type="cellIs" dxfId="10" priority="39" stopIfTrue="1" operator="equal">
      <formula>"出場不可"</formula>
    </cfRule>
  </conditionalFormatting>
  <conditionalFormatting sqref="E18:F18 H18:I18 L18:L167">
    <cfRule type="expression" dxfId="9" priority="49" stopIfTrue="1">
      <formula>$L18="女"</formula>
    </cfRule>
  </conditionalFormatting>
  <conditionalFormatting sqref="E19:F167 H19:I167 K30:K167">
    <cfRule type="expression" dxfId="8" priority="30" stopIfTrue="1">
      <formula>$J19="女"</formula>
    </cfRule>
  </conditionalFormatting>
  <conditionalFormatting sqref="N18:O167">
    <cfRule type="cellIs" dxfId="7" priority="23" stopIfTrue="1" operator="equal">
      <formula>"$H11=""女"""</formula>
    </cfRule>
  </conditionalFormatting>
  <conditionalFormatting sqref="Q36:Q42">
    <cfRule type="containsText" dxfId="6" priority="1" operator="containsText" text="1">
      <formula>NOT(ISERROR(SEARCH("1",Q36)))</formula>
    </cfRule>
  </conditionalFormatting>
  <conditionalFormatting sqref="Q42">
    <cfRule type="containsText" dxfId="5" priority="2" operator="containsText" text="6">
      <formula>NOT(ISERROR(SEARCH("6",Q42)))</formula>
    </cfRule>
    <cfRule type="containsText" dxfId="4" priority="3" operator="containsText" text="5">
      <formula>NOT(ISERROR(SEARCH("5",Q42)))</formula>
    </cfRule>
    <cfRule type="containsText" dxfId="3" priority="4" operator="containsText" text="4">
      <formula>NOT(ISERROR(SEARCH("4",Q42)))</formula>
    </cfRule>
    <cfRule type="containsText" dxfId="2" priority="5" operator="containsText" text="3">
      <formula>NOT(ISERROR(SEARCH("3",Q42)))</formula>
    </cfRule>
    <cfRule type="containsText" dxfId="1" priority="6" operator="containsText" text="2">
      <formula>NOT(ISERROR(SEARCH("2",Q42)))</formula>
    </cfRule>
  </conditionalFormatting>
  <conditionalFormatting sqref="S36:S41 U36:U41">
    <cfRule type="containsText" dxfId="0" priority="7" operator="containsText" text="Error">
      <formula>NOT(ISERROR(SEARCH("Error",S36)))</formula>
    </cfRule>
  </conditionalFormatting>
  <dataValidations count="7">
    <dataValidation type="list" allowBlank="1" showInputMessage="1" showErrorMessage="1" sqref="WSI983058:WSI983207 WIM983058:WIM983207 VYQ983058:VYQ983207 VOU983058:VOU983207 VEY983058:VEY983207 UVC983058:UVC983207 ULG983058:ULG983207 UBK983058:UBK983207 TRO983058:TRO983207 THS983058:THS983207 SXW983058:SXW983207 SOA983058:SOA983207 SEE983058:SEE983207 RUI983058:RUI983207 RKM983058:RKM983207 RAQ983058:RAQ983207 QQU983058:QQU983207 QGY983058:QGY983207 PXC983058:PXC983207 PNG983058:PNG983207 PDK983058:PDK983207 OTO983058:OTO983207 OJS983058:OJS983207 NZW983058:NZW983207 NQA983058:NQA983207 NGE983058:NGE983207 MWI983058:MWI983207 MMM983058:MMM983207 MCQ983058:MCQ983207 LSU983058:LSU983207 LIY983058:LIY983207 KZC983058:KZC983207 KPG983058:KPG983207 KFK983058:KFK983207 JVO983058:JVO983207 JLS983058:JLS983207 JBW983058:JBW983207 ISA983058:ISA983207 IIE983058:IIE983207 HYI983058:HYI983207 HOM983058:HOM983207 HEQ983058:HEQ983207 GUU983058:GUU983207 GKY983058:GKY983207 GBC983058:GBC983207 FRG983058:FRG983207 FHK983058:FHK983207 EXO983058:EXO983207 ENS983058:ENS983207 EDW983058:EDW983207 DUA983058:DUA983207 DKE983058:DKE983207 DAI983058:DAI983207 CQM983058:CQM983207 CGQ983058:CGQ983207 BWU983058:BWU983207 BMY983058:BMY983207 BDC983058:BDC983207 ATG983058:ATG983207 AJK983058:AJK983207 ZO983058:ZO983207 PS983058:PS983207 FW983058:FW983207 WSI917522:WSI917671 WIM917522:WIM917671 VYQ917522:VYQ917671 VOU917522:VOU917671 VEY917522:VEY917671 UVC917522:UVC917671 ULG917522:ULG917671 UBK917522:UBK917671 TRO917522:TRO917671 THS917522:THS917671 SXW917522:SXW917671 SOA917522:SOA917671 SEE917522:SEE917671 RUI917522:RUI917671 RKM917522:RKM917671 RAQ917522:RAQ917671 QQU917522:QQU917671 QGY917522:QGY917671 PXC917522:PXC917671 PNG917522:PNG917671 PDK917522:PDK917671 OTO917522:OTO917671 OJS917522:OJS917671 NZW917522:NZW917671 NQA917522:NQA917671 NGE917522:NGE917671 MWI917522:MWI917671 MMM917522:MMM917671 MCQ917522:MCQ917671 LSU917522:LSU917671 LIY917522:LIY917671 KZC917522:KZC917671 KPG917522:KPG917671 KFK917522:KFK917671 JVO917522:JVO917671 JLS917522:JLS917671 JBW917522:JBW917671 ISA917522:ISA917671 IIE917522:IIE917671 HYI917522:HYI917671 HOM917522:HOM917671 HEQ917522:HEQ917671 GUU917522:GUU917671 GKY917522:GKY917671 GBC917522:GBC917671 FRG917522:FRG917671 FHK917522:FHK917671 EXO917522:EXO917671 ENS917522:ENS917671 EDW917522:EDW917671 DUA917522:DUA917671 DKE917522:DKE917671 DAI917522:DAI917671 CQM917522:CQM917671 CGQ917522:CGQ917671 BWU917522:BWU917671 BMY917522:BMY917671 BDC917522:BDC917671 ATG917522:ATG917671 AJK917522:AJK917671 ZO917522:ZO917671 PS917522:PS917671 FW917522:FW917671 WSI851986:WSI852135 WIM851986:WIM852135 VYQ851986:VYQ852135 VOU851986:VOU852135 VEY851986:VEY852135 UVC851986:UVC852135 ULG851986:ULG852135 UBK851986:UBK852135 TRO851986:TRO852135 THS851986:THS852135 SXW851986:SXW852135 SOA851986:SOA852135 SEE851986:SEE852135 RUI851986:RUI852135 RKM851986:RKM852135 RAQ851986:RAQ852135 QQU851986:QQU852135 QGY851986:QGY852135 PXC851986:PXC852135 PNG851986:PNG852135 PDK851986:PDK852135 OTO851986:OTO852135 OJS851986:OJS852135 NZW851986:NZW852135 NQA851986:NQA852135 NGE851986:NGE852135 MWI851986:MWI852135 MMM851986:MMM852135 MCQ851986:MCQ852135 LSU851986:LSU852135 LIY851986:LIY852135 KZC851986:KZC852135 KPG851986:KPG852135 KFK851986:KFK852135 JVO851986:JVO852135 JLS851986:JLS852135 JBW851986:JBW852135 ISA851986:ISA852135 IIE851986:IIE852135 HYI851986:HYI852135 HOM851986:HOM852135 HEQ851986:HEQ852135 GUU851986:GUU852135 GKY851986:GKY852135 GBC851986:GBC852135 FRG851986:FRG852135 FHK851986:FHK852135 EXO851986:EXO852135 ENS851986:ENS852135 EDW851986:EDW852135 DUA851986:DUA852135 DKE851986:DKE852135 DAI851986:DAI852135 CQM851986:CQM852135 CGQ851986:CGQ852135 BWU851986:BWU852135 BMY851986:BMY852135 BDC851986:BDC852135 ATG851986:ATG852135 AJK851986:AJK852135 ZO851986:ZO852135 PS851986:PS852135 FW851986:FW852135 WSI786450:WSI786599 WIM786450:WIM786599 VYQ786450:VYQ786599 VOU786450:VOU786599 VEY786450:VEY786599 UVC786450:UVC786599 ULG786450:ULG786599 UBK786450:UBK786599 TRO786450:TRO786599 THS786450:THS786599 SXW786450:SXW786599 SOA786450:SOA786599 SEE786450:SEE786599 RUI786450:RUI786599 RKM786450:RKM786599 RAQ786450:RAQ786599 QQU786450:QQU786599 QGY786450:QGY786599 PXC786450:PXC786599 PNG786450:PNG786599 PDK786450:PDK786599 OTO786450:OTO786599 OJS786450:OJS786599 NZW786450:NZW786599 NQA786450:NQA786599 NGE786450:NGE786599 MWI786450:MWI786599 MMM786450:MMM786599 MCQ786450:MCQ786599 LSU786450:LSU786599 LIY786450:LIY786599 KZC786450:KZC786599 KPG786450:KPG786599 KFK786450:KFK786599 JVO786450:JVO786599 JLS786450:JLS786599 JBW786450:JBW786599 ISA786450:ISA786599 IIE786450:IIE786599 HYI786450:HYI786599 HOM786450:HOM786599 HEQ786450:HEQ786599 GUU786450:GUU786599 GKY786450:GKY786599 GBC786450:GBC786599 FRG786450:FRG786599 FHK786450:FHK786599 EXO786450:EXO786599 ENS786450:ENS786599 EDW786450:EDW786599 DUA786450:DUA786599 DKE786450:DKE786599 DAI786450:DAI786599 CQM786450:CQM786599 CGQ786450:CGQ786599 BWU786450:BWU786599 BMY786450:BMY786599 BDC786450:BDC786599 ATG786450:ATG786599 AJK786450:AJK786599 ZO786450:ZO786599 PS786450:PS786599 FW786450:FW786599 WSI720914:WSI721063 WIM720914:WIM721063 VYQ720914:VYQ721063 VOU720914:VOU721063 VEY720914:VEY721063 UVC720914:UVC721063 ULG720914:ULG721063 UBK720914:UBK721063 TRO720914:TRO721063 THS720914:THS721063 SXW720914:SXW721063 SOA720914:SOA721063 SEE720914:SEE721063 RUI720914:RUI721063 RKM720914:RKM721063 RAQ720914:RAQ721063 QQU720914:QQU721063 QGY720914:QGY721063 PXC720914:PXC721063 PNG720914:PNG721063 PDK720914:PDK721063 OTO720914:OTO721063 OJS720914:OJS721063 NZW720914:NZW721063 NQA720914:NQA721063 NGE720914:NGE721063 MWI720914:MWI721063 MMM720914:MMM721063 MCQ720914:MCQ721063 LSU720914:LSU721063 LIY720914:LIY721063 KZC720914:KZC721063 KPG720914:KPG721063 KFK720914:KFK721063 JVO720914:JVO721063 JLS720914:JLS721063 JBW720914:JBW721063 ISA720914:ISA721063 IIE720914:IIE721063 HYI720914:HYI721063 HOM720914:HOM721063 HEQ720914:HEQ721063 GUU720914:GUU721063 GKY720914:GKY721063 GBC720914:GBC721063 FRG720914:FRG721063 FHK720914:FHK721063 EXO720914:EXO721063 ENS720914:ENS721063 EDW720914:EDW721063 DUA720914:DUA721063 DKE720914:DKE721063 DAI720914:DAI721063 CQM720914:CQM721063 CGQ720914:CGQ721063 BWU720914:BWU721063 BMY720914:BMY721063 BDC720914:BDC721063 ATG720914:ATG721063 AJK720914:AJK721063 ZO720914:ZO721063 PS720914:PS721063 FW720914:FW721063 WSI655378:WSI655527 WIM655378:WIM655527 VYQ655378:VYQ655527 VOU655378:VOU655527 VEY655378:VEY655527 UVC655378:UVC655527 ULG655378:ULG655527 UBK655378:UBK655527 TRO655378:TRO655527 THS655378:THS655527 SXW655378:SXW655527 SOA655378:SOA655527 SEE655378:SEE655527 RUI655378:RUI655527 RKM655378:RKM655527 RAQ655378:RAQ655527 QQU655378:QQU655527 QGY655378:QGY655527 PXC655378:PXC655527 PNG655378:PNG655527 PDK655378:PDK655527 OTO655378:OTO655527 OJS655378:OJS655527 NZW655378:NZW655527 NQA655378:NQA655527 NGE655378:NGE655527 MWI655378:MWI655527 MMM655378:MMM655527 MCQ655378:MCQ655527 LSU655378:LSU655527 LIY655378:LIY655527 KZC655378:KZC655527 KPG655378:KPG655527 KFK655378:KFK655527 JVO655378:JVO655527 JLS655378:JLS655527 JBW655378:JBW655527 ISA655378:ISA655527 IIE655378:IIE655527 HYI655378:HYI655527 HOM655378:HOM655527 HEQ655378:HEQ655527 GUU655378:GUU655527 GKY655378:GKY655527 GBC655378:GBC655527 FRG655378:FRG655527 FHK655378:FHK655527 EXO655378:EXO655527 ENS655378:ENS655527 EDW655378:EDW655527 DUA655378:DUA655527 DKE655378:DKE655527 DAI655378:DAI655527 CQM655378:CQM655527 CGQ655378:CGQ655527 BWU655378:BWU655527 BMY655378:BMY655527 BDC655378:BDC655527 ATG655378:ATG655527 AJK655378:AJK655527 ZO655378:ZO655527 PS655378:PS655527 FW655378:FW655527 WSI589842:WSI589991 WIM589842:WIM589991 VYQ589842:VYQ589991 VOU589842:VOU589991 VEY589842:VEY589991 UVC589842:UVC589991 ULG589842:ULG589991 UBK589842:UBK589991 TRO589842:TRO589991 THS589842:THS589991 SXW589842:SXW589991 SOA589842:SOA589991 SEE589842:SEE589991 RUI589842:RUI589991 RKM589842:RKM589991 RAQ589842:RAQ589991 QQU589842:QQU589991 QGY589842:QGY589991 PXC589842:PXC589991 PNG589842:PNG589991 PDK589842:PDK589991 OTO589842:OTO589991 OJS589842:OJS589991 NZW589842:NZW589991 NQA589842:NQA589991 NGE589842:NGE589991 MWI589842:MWI589991 MMM589842:MMM589991 MCQ589842:MCQ589991 LSU589842:LSU589991 LIY589842:LIY589991 KZC589842:KZC589991 KPG589842:KPG589991 KFK589842:KFK589991 JVO589842:JVO589991 JLS589842:JLS589991 JBW589842:JBW589991 ISA589842:ISA589991 IIE589842:IIE589991 HYI589842:HYI589991 HOM589842:HOM589991 HEQ589842:HEQ589991 GUU589842:GUU589991 GKY589842:GKY589991 GBC589842:GBC589991 FRG589842:FRG589991 FHK589842:FHK589991 EXO589842:EXO589991 ENS589842:ENS589991 EDW589842:EDW589991 DUA589842:DUA589991 DKE589842:DKE589991 DAI589842:DAI589991 CQM589842:CQM589991 CGQ589842:CGQ589991 BWU589842:BWU589991 BMY589842:BMY589991 BDC589842:BDC589991 ATG589842:ATG589991 AJK589842:AJK589991 ZO589842:ZO589991 PS589842:PS589991 FW589842:FW589991 WSI524306:WSI524455 WIM524306:WIM524455 VYQ524306:VYQ524455 VOU524306:VOU524455 VEY524306:VEY524455 UVC524306:UVC524455 ULG524306:ULG524455 UBK524306:UBK524455 TRO524306:TRO524455 THS524306:THS524455 SXW524306:SXW524455 SOA524306:SOA524455 SEE524306:SEE524455 RUI524306:RUI524455 RKM524306:RKM524455 RAQ524306:RAQ524455 QQU524306:QQU524455 QGY524306:QGY524455 PXC524306:PXC524455 PNG524306:PNG524455 PDK524306:PDK524455 OTO524306:OTO524455 OJS524306:OJS524455 NZW524306:NZW524455 NQA524306:NQA524455 NGE524306:NGE524455 MWI524306:MWI524455 MMM524306:MMM524455 MCQ524306:MCQ524455 LSU524306:LSU524455 LIY524306:LIY524455 KZC524306:KZC524455 KPG524306:KPG524455 KFK524306:KFK524455 JVO524306:JVO524455 JLS524306:JLS524455 JBW524306:JBW524455 ISA524306:ISA524455 IIE524306:IIE524455 HYI524306:HYI524455 HOM524306:HOM524455 HEQ524306:HEQ524455 GUU524306:GUU524455 GKY524306:GKY524455 GBC524306:GBC524455 FRG524306:FRG524455 FHK524306:FHK524455 EXO524306:EXO524455 ENS524306:ENS524455 EDW524306:EDW524455 DUA524306:DUA524455 DKE524306:DKE524455 DAI524306:DAI524455 CQM524306:CQM524455 CGQ524306:CGQ524455 BWU524306:BWU524455 BMY524306:BMY524455 BDC524306:BDC524455 ATG524306:ATG524455 AJK524306:AJK524455 ZO524306:ZO524455 PS524306:PS524455 FW524306:FW524455 WSI458770:WSI458919 WIM458770:WIM458919 VYQ458770:VYQ458919 VOU458770:VOU458919 VEY458770:VEY458919 UVC458770:UVC458919 ULG458770:ULG458919 UBK458770:UBK458919 TRO458770:TRO458919 THS458770:THS458919 SXW458770:SXW458919 SOA458770:SOA458919 SEE458770:SEE458919 RUI458770:RUI458919 RKM458770:RKM458919 RAQ458770:RAQ458919 QQU458770:QQU458919 QGY458770:QGY458919 PXC458770:PXC458919 PNG458770:PNG458919 PDK458770:PDK458919 OTO458770:OTO458919 OJS458770:OJS458919 NZW458770:NZW458919 NQA458770:NQA458919 NGE458770:NGE458919 MWI458770:MWI458919 MMM458770:MMM458919 MCQ458770:MCQ458919 LSU458770:LSU458919 LIY458770:LIY458919 KZC458770:KZC458919 KPG458770:KPG458919 KFK458770:KFK458919 JVO458770:JVO458919 JLS458770:JLS458919 JBW458770:JBW458919 ISA458770:ISA458919 IIE458770:IIE458919 HYI458770:HYI458919 HOM458770:HOM458919 HEQ458770:HEQ458919 GUU458770:GUU458919 GKY458770:GKY458919 GBC458770:GBC458919 FRG458770:FRG458919 FHK458770:FHK458919 EXO458770:EXO458919 ENS458770:ENS458919 EDW458770:EDW458919 DUA458770:DUA458919 DKE458770:DKE458919 DAI458770:DAI458919 CQM458770:CQM458919 CGQ458770:CGQ458919 BWU458770:BWU458919 BMY458770:BMY458919 BDC458770:BDC458919 ATG458770:ATG458919 AJK458770:AJK458919 ZO458770:ZO458919 PS458770:PS458919 FW458770:FW458919 WSI393234:WSI393383 WIM393234:WIM393383 VYQ393234:VYQ393383 VOU393234:VOU393383 VEY393234:VEY393383 UVC393234:UVC393383 ULG393234:ULG393383 UBK393234:UBK393383 TRO393234:TRO393383 THS393234:THS393383 SXW393234:SXW393383 SOA393234:SOA393383 SEE393234:SEE393383 RUI393234:RUI393383 RKM393234:RKM393383 RAQ393234:RAQ393383 QQU393234:QQU393383 QGY393234:QGY393383 PXC393234:PXC393383 PNG393234:PNG393383 PDK393234:PDK393383 OTO393234:OTO393383 OJS393234:OJS393383 NZW393234:NZW393383 NQA393234:NQA393383 NGE393234:NGE393383 MWI393234:MWI393383 MMM393234:MMM393383 MCQ393234:MCQ393383 LSU393234:LSU393383 LIY393234:LIY393383 KZC393234:KZC393383 KPG393234:KPG393383 KFK393234:KFK393383 JVO393234:JVO393383 JLS393234:JLS393383 JBW393234:JBW393383 ISA393234:ISA393383 IIE393234:IIE393383 HYI393234:HYI393383 HOM393234:HOM393383 HEQ393234:HEQ393383 GUU393234:GUU393383 GKY393234:GKY393383 GBC393234:GBC393383 FRG393234:FRG393383 FHK393234:FHK393383 EXO393234:EXO393383 ENS393234:ENS393383 EDW393234:EDW393383 DUA393234:DUA393383 DKE393234:DKE393383 DAI393234:DAI393383 CQM393234:CQM393383 CGQ393234:CGQ393383 BWU393234:BWU393383 BMY393234:BMY393383 BDC393234:BDC393383 ATG393234:ATG393383 AJK393234:AJK393383 ZO393234:ZO393383 PS393234:PS393383 FW393234:FW393383 WSI327698:WSI327847 WIM327698:WIM327847 VYQ327698:VYQ327847 VOU327698:VOU327847 VEY327698:VEY327847 UVC327698:UVC327847 ULG327698:ULG327847 UBK327698:UBK327847 TRO327698:TRO327847 THS327698:THS327847 SXW327698:SXW327847 SOA327698:SOA327847 SEE327698:SEE327847 RUI327698:RUI327847 RKM327698:RKM327847 RAQ327698:RAQ327847 QQU327698:QQU327847 QGY327698:QGY327847 PXC327698:PXC327847 PNG327698:PNG327847 PDK327698:PDK327847 OTO327698:OTO327847 OJS327698:OJS327847 NZW327698:NZW327847 NQA327698:NQA327847 NGE327698:NGE327847 MWI327698:MWI327847 MMM327698:MMM327847 MCQ327698:MCQ327847 LSU327698:LSU327847 LIY327698:LIY327847 KZC327698:KZC327847 KPG327698:KPG327847 KFK327698:KFK327847 JVO327698:JVO327847 JLS327698:JLS327847 JBW327698:JBW327847 ISA327698:ISA327847 IIE327698:IIE327847 HYI327698:HYI327847 HOM327698:HOM327847 HEQ327698:HEQ327847 GUU327698:GUU327847 GKY327698:GKY327847 GBC327698:GBC327847 FRG327698:FRG327847 FHK327698:FHK327847 EXO327698:EXO327847 ENS327698:ENS327847 EDW327698:EDW327847 DUA327698:DUA327847 DKE327698:DKE327847 DAI327698:DAI327847 CQM327698:CQM327847 CGQ327698:CGQ327847 BWU327698:BWU327847 BMY327698:BMY327847 BDC327698:BDC327847 ATG327698:ATG327847 AJK327698:AJK327847 ZO327698:ZO327847 PS327698:PS327847 FW327698:FW327847 WSI262162:WSI262311 WIM262162:WIM262311 VYQ262162:VYQ262311 VOU262162:VOU262311 VEY262162:VEY262311 UVC262162:UVC262311 ULG262162:ULG262311 UBK262162:UBK262311 TRO262162:TRO262311 THS262162:THS262311 SXW262162:SXW262311 SOA262162:SOA262311 SEE262162:SEE262311 RUI262162:RUI262311 RKM262162:RKM262311 RAQ262162:RAQ262311 QQU262162:QQU262311 QGY262162:QGY262311 PXC262162:PXC262311 PNG262162:PNG262311 PDK262162:PDK262311 OTO262162:OTO262311 OJS262162:OJS262311 NZW262162:NZW262311 NQA262162:NQA262311 NGE262162:NGE262311 MWI262162:MWI262311 MMM262162:MMM262311 MCQ262162:MCQ262311 LSU262162:LSU262311 LIY262162:LIY262311 KZC262162:KZC262311 KPG262162:KPG262311 KFK262162:KFK262311 JVO262162:JVO262311 JLS262162:JLS262311 JBW262162:JBW262311 ISA262162:ISA262311 IIE262162:IIE262311 HYI262162:HYI262311 HOM262162:HOM262311 HEQ262162:HEQ262311 GUU262162:GUU262311 GKY262162:GKY262311 GBC262162:GBC262311 FRG262162:FRG262311 FHK262162:FHK262311 EXO262162:EXO262311 ENS262162:ENS262311 EDW262162:EDW262311 DUA262162:DUA262311 DKE262162:DKE262311 DAI262162:DAI262311 CQM262162:CQM262311 CGQ262162:CGQ262311 BWU262162:BWU262311 BMY262162:BMY262311 BDC262162:BDC262311 ATG262162:ATG262311 AJK262162:AJK262311 ZO262162:ZO262311 PS262162:PS262311 FW262162:FW262311 WSI196626:WSI196775 WIM196626:WIM196775 VYQ196626:VYQ196775 VOU196626:VOU196775 VEY196626:VEY196775 UVC196626:UVC196775 ULG196626:ULG196775 UBK196626:UBK196775 TRO196626:TRO196775 THS196626:THS196775 SXW196626:SXW196775 SOA196626:SOA196775 SEE196626:SEE196775 RUI196626:RUI196775 RKM196626:RKM196775 RAQ196626:RAQ196775 QQU196626:QQU196775 QGY196626:QGY196775 PXC196626:PXC196775 PNG196626:PNG196775 PDK196626:PDK196775 OTO196626:OTO196775 OJS196626:OJS196775 NZW196626:NZW196775 NQA196626:NQA196775 NGE196626:NGE196775 MWI196626:MWI196775 MMM196626:MMM196775 MCQ196626:MCQ196775 LSU196626:LSU196775 LIY196626:LIY196775 KZC196626:KZC196775 KPG196626:KPG196775 KFK196626:KFK196775 JVO196626:JVO196775 JLS196626:JLS196775 JBW196626:JBW196775 ISA196626:ISA196775 IIE196626:IIE196775 HYI196626:HYI196775 HOM196626:HOM196775 HEQ196626:HEQ196775 GUU196626:GUU196775 GKY196626:GKY196775 GBC196626:GBC196775 FRG196626:FRG196775 FHK196626:FHK196775 EXO196626:EXO196775 ENS196626:ENS196775 EDW196626:EDW196775 DUA196626:DUA196775 DKE196626:DKE196775 DAI196626:DAI196775 CQM196626:CQM196775 CGQ196626:CGQ196775 BWU196626:BWU196775 BMY196626:BMY196775 BDC196626:BDC196775 ATG196626:ATG196775 AJK196626:AJK196775 ZO196626:ZO196775 PS196626:PS196775 FW196626:FW196775 WSI131090:WSI131239 WIM131090:WIM131239 VYQ131090:VYQ131239 VOU131090:VOU131239 VEY131090:VEY131239 UVC131090:UVC131239 ULG131090:ULG131239 UBK131090:UBK131239 TRO131090:TRO131239 THS131090:THS131239 SXW131090:SXW131239 SOA131090:SOA131239 SEE131090:SEE131239 RUI131090:RUI131239 RKM131090:RKM131239 RAQ131090:RAQ131239 QQU131090:QQU131239 QGY131090:QGY131239 PXC131090:PXC131239 PNG131090:PNG131239 PDK131090:PDK131239 OTO131090:OTO131239 OJS131090:OJS131239 NZW131090:NZW131239 NQA131090:NQA131239 NGE131090:NGE131239 MWI131090:MWI131239 MMM131090:MMM131239 MCQ131090:MCQ131239 LSU131090:LSU131239 LIY131090:LIY131239 KZC131090:KZC131239 KPG131090:KPG131239 KFK131090:KFK131239 JVO131090:JVO131239 JLS131090:JLS131239 JBW131090:JBW131239 ISA131090:ISA131239 IIE131090:IIE131239 HYI131090:HYI131239 HOM131090:HOM131239 HEQ131090:HEQ131239 GUU131090:GUU131239 GKY131090:GKY131239 GBC131090:GBC131239 FRG131090:FRG131239 FHK131090:FHK131239 EXO131090:EXO131239 ENS131090:ENS131239 EDW131090:EDW131239 DUA131090:DUA131239 DKE131090:DKE131239 DAI131090:DAI131239 CQM131090:CQM131239 CGQ131090:CGQ131239 BWU131090:BWU131239 BMY131090:BMY131239 BDC131090:BDC131239 ATG131090:ATG131239 AJK131090:AJK131239 ZO131090:ZO131239 PS131090:PS131239 FW131090:FW131239 WSI65554:WSI65703 WIM65554:WIM65703 VYQ65554:VYQ65703 VOU65554:VOU65703 VEY65554:VEY65703 UVC65554:UVC65703 ULG65554:ULG65703 UBK65554:UBK65703 TRO65554:TRO65703 THS65554:THS65703 SXW65554:SXW65703 SOA65554:SOA65703 SEE65554:SEE65703 RUI65554:RUI65703 RKM65554:RKM65703 RAQ65554:RAQ65703 QQU65554:QQU65703 QGY65554:QGY65703 PXC65554:PXC65703 PNG65554:PNG65703 PDK65554:PDK65703 OTO65554:OTO65703 OJS65554:OJS65703 NZW65554:NZW65703 NQA65554:NQA65703 NGE65554:NGE65703 MWI65554:MWI65703 MMM65554:MMM65703 MCQ65554:MCQ65703 LSU65554:LSU65703 LIY65554:LIY65703 KZC65554:KZC65703 KPG65554:KPG65703 KFK65554:KFK65703 JVO65554:JVO65703 JLS65554:JLS65703 JBW65554:JBW65703 ISA65554:ISA65703 IIE65554:IIE65703 HYI65554:HYI65703 HOM65554:HOM65703 HEQ65554:HEQ65703 GUU65554:GUU65703 GKY65554:GKY65703 GBC65554:GBC65703 FRG65554:FRG65703 FHK65554:FHK65703 EXO65554:EXO65703 ENS65554:ENS65703 EDW65554:EDW65703 DUA65554:DUA65703 DKE65554:DKE65703 DAI65554:DAI65703 CQM65554:CQM65703 CGQ65554:CGQ65703 BWU65554:BWU65703 BMY65554:BMY65703 BDC65554:BDC65703 ATG65554:ATG65703 AJK65554:AJK65703 ZO65554:ZO65703 PS65554:PS65703 FW65554:FW65703 WSF983058:WSF983207 WIJ983058:WIJ983207 VYN983058:VYN983207 VOR983058:VOR983207 VEV983058:VEV983207 UUZ983058:UUZ983207 ULD983058:ULD983207 UBH983058:UBH983207 TRL983058:TRL983207 THP983058:THP983207 SXT983058:SXT983207 SNX983058:SNX983207 SEB983058:SEB983207 RUF983058:RUF983207 RKJ983058:RKJ983207 RAN983058:RAN983207 QQR983058:QQR983207 QGV983058:QGV983207 PWZ983058:PWZ983207 PND983058:PND983207 PDH983058:PDH983207 OTL983058:OTL983207 OJP983058:OJP983207 NZT983058:NZT983207 NPX983058:NPX983207 NGB983058:NGB983207 MWF983058:MWF983207 MMJ983058:MMJ983207 MCN983058:MCN983207 LSR983058:LSR983207 LIV983058:LIV983207 KYZ983058:KYZ983207 KPD983058:KPD983207 KFH983058:KFH983207 JVL983058:JVL983207 JLP983058:JLP983207 JBT983058:JBT983207 IRX983058:IRX983207 IIB983058:IIB983207 HYF983058:HYF983207 HOJ983058:HOJ983207 HEN983058:HEN983207 GUR983058:GUR983207 GKV983058:GKV983207 GAZ983058:GAZ983207 FRD983058:FRD983207 FHH983058:FHH983207 EXL983058:EXL983207 ENP983058:ENP983207 EDT983058:EDT983207 DTX983058:DTX983207 DKB983058:DKB983207 DAF983058:DAF983207 CQJ983058:CQJ983207 CGN983058:CGN983207 BWR983058:BWR983207 BMV983058:BMV983207 BCZ983058:BCZ983207 ATD983058:ATD983207 AJH983058:AJH983207 ZL983058:ZL983207 PP983058:PP983207 FT983058:FT983207 WSF917522:WSF917671 WIJ917522:WIJ917671 VYN917522:VYN917671 VOR917522:VOR917671 VEV917522:VEV917671 UUZ917522:UUZ917671 ULD917522:ULD917671 UBH917522:UBH917671 TRL917522:TRL917671 THP917522:THP917671 SXT917522:SXT917671 SNX917522:SNX917671 SEB917522:SEB917671 RUF917522:RUF917671 RKJ917522:RKJ917671 RAN917522:RAN917671 QQR917522:QQR917671 QGV917522:QGV917671 PWZ917522:PWZ917671 PND917522:PND917671 PDH917522:PDH917671 OTL917522:OTL917671 OJP917522:OJP917671 NZT917522:NZT917671 NPX917522:NPX917671 NGB917522:NGB917671 MWF917522:MWF917671 MMJ917522:MMJ917671 MCN917522:MCN917671 LSR917522:LSR917671 LIV917522:LIV917671 KYZ917522:KYZ917671 KPD917522:KPD917671 KFH917522:KFH917671 JVL917522:JVL917671 JLP917522:JLP917671 JBT917522:JBT917671 IRX917522:IRX917671 IIB917522:IIB917671 HYF917522:HYF917671 HOJ917522:HOJ917671 HEN917522:HEN917671 GUR917522:GUR917671 GKV917522:GKV917671 GAZ917522:GAZ917671 FRD917522:FRD917671 FHH917522:FHH917671 EXL917522:EXL917671 ENP917522:ENP917671 EDT917522:EDT917671 DTX917522:DTX917671 DKB917522:DKB917671 DAF917522:DAF917671 CQJ917522:CQJ917671 CGN917522:CGN917671 BWR917522:BWR917671 BMV917522:BMV917671 BCZ917522:BCZ917671 ATD917522:ATD917671 AJH917522:AJH917671 ZL917522:ZL917671 PP917522:PP917671 FT917522:FT917671 WSF851986:WSF852135 WIJ851986:WIJ852135 VYN851986:VYN852135 VOR851986:VOR852135 VEV851986:VEV852135 UUZ851986:UUZ852135 ULD851986:ULD852135 UBH851986:UBH852135 TRL851986:TRL852135 THP851986:THP852135 SXT851986:SXT852135 SNX851986:SNX852135 SEB851986:SEB852135 RUF851986:RUF852135 RKJ851986:RKJ852135 RAN851986:RAN852135 QQR851986:QQR852135 QGV851986:QGV852135 PWZ851986:PWZ852135 PND851986:PND852135 PDH851986:PDH852135 OTL851986:OTL852135 OJP851986:OJP852135 NZT851986:NZT852135 NPX851986:NPX852135 NGB851986:NGB852135 MWF851986:MWF852135 MMJ851986:MMJ852135 MCN851986:MCN852135 LSR851986:LSR852135 LIV851986:LIV852135 KYZ851986:KYZ852135 KPD851986:KPD852135 KFH851986:KFH852135 JVL851986:JVL852135 JLP851986:JLP852135 JBT851986:JBT852135 IRX851986:IRX852135 IIB851986:IIB852135 HYF851986:HYF852135 HOJ851986:HOJ852135 HEN851986:HEN852135 GUR851986:GUR852135 GKV851986:GKV852135 GAZ851986:GAZ852135 FRD851986:FRD852135 FHH851986:FHH852135 EXL851986:EXL852135 ENP851986:ENP852135 EDT851986:EDT852135 DTX851986:DTX852135 DKB851986:DKB852135 DAF851986:DAF852135 CQJ851986:CQJ852135 CGN851986:CGN852135 BWR851986:BWR852135 BMV851986:BMV852135 BCZ851986:BCZ852135 ATD851986:ATD852135 AJH851986:AJH852135 ZL851986:ZL852135 PP851986:PP852135 FT851986:FT852135 WSF786450:WSF786599 WIJ786450:WIJ786599 VYN786450:VYN786599 VOR786450:VOR786599 VEV786450:VEV786599 UUZ786450:UUZ786599 ULD786450:ULD786599 UBH786450:UBH786599 TRL786450:TRL786599 THP786450:THP786599 SXT786450:SXT786599 SNX786450:SNX786599 SEB786450:SEB786599 RUF786450:RUF786599 RKJ786450:RKJ786599 RAN786450:RAN786599 QQR786450:QQR786599 QGV786450:QGV786599 PWZ786450:PWZ786599 PND786450:PND786599 PDH786450:PDH786599 OTL786450:OTL786599 OJP786450:OJP786599 NZT786450:NZT786599 NPX786450:NPX786599 NGB786450:NGB786599 MWF786450:MWF786599 MMJ786450:MMJ786599 MCN786450:MCN786599 LSR786450:LSR786599 LIV786450:LIV786599 KYZ786450:KYZ786599 KPD786450:KPD786599 KFH786450:KFH786599 JVL786450:JVL786599 JLP786450:JLP786599 JBT786450:JBT786599 IRX786450:IRX786599 IIB786450:IIB786599 HYF786450:HYF786599 HOJ786450:HOJ786599 HEN786450:HEN786599 GUR786450:GUR786599 GKV786450:GKV786599 GAZ786450:GAZ786599 FRD786450:FRD786599 FHH786450:FHH786599 EXL786450:EXL786599 ENP786450:ENP786599 EDT786450:EDT786599 DTX786450:DTX786599 DKB786450:DKB786599 DAF786450:DAF786599 CQJ786450:CQJ786599 CGN786450:CGN786599 BWR786450:BWR786599 BMV786450:BMV786599 BCZ786450:BCZ786599 ATD786450:ATD786599 AJH786450:AJH786599 ZL786450:ZL786599 PP786450:PP786599 FT786450:FT786599 WSF720914:WSF721063 WIJ720914:WIJ721063 VYN720914:VYN721063 VOR720914:VOR721063 VEV720914:VEV721063 UUZ720914:UUZ721063 ULD720914:ULD721063 UBH720914:UBH721063 TRL720914:TRL721063 THP720914:THP721063 SXT720914:SXT721063 SNX720914:SNX721063 SEB720914:SEB721063 RUF720914:RUF721063 RKJ720914:RKJ721063 RAN720914:RAN721063 QQR720914:QQR721063 QGV720914:QGV721063 PWZ720914:PWZ721063 PND720914:PND721063 PDH720914:PDH721063 OTL720914:OTL721063 OJP720914:OJP721063 NZT720914:NZT721063 NPX720914:NPX721063 NGB720914:NGB721063 MWF720914:MWF721063 MMJ720914:MMJ721063 MCN720914:MCN721063 LSR720914:LSR721063 LIV720914:LIV721063 KYZ720914:KYZ721063 KPD720914:KPD721063 KFH720914:KFH721063 JVL720914:JVL721063 JLP720914:JLP721063 JBT720914:JBT721063 IRX720914:IRX721063 IIB720914:IIB721063 HYF720914:HYF721063 HOJ720914:HOJ721063 HEN720914:HEN721063 GUR720914:GUR721063 GKV720914:GKV721063 GAZ720914:GAZ721063 FRD720914:FRD721063 FHH720914:FHH721063 EXL720914:EXL721063 ENP720914:ENP721063 EDT720914:EDT721063 DTX720914:DTX721063 DKB720914:DKB721063 DAF720914:DAF721063 CQJ720914:CQJ721063 CGN720914:CGN721063 BWR720914:BWR721063 BMV720914:BMV721063 BCZ720914:BCZ721063 ATD720914:ATD721063 AJH720914:AJH721063 ZL720914:ZL721063 PP720914:PP721063 FT720914:FT721063 WSF655378:WSF655527 WIJ655378:WIJ655527 VYN655378:VYN655527 VOR655378:VOR655527 VEV655378:VEV655527 UUZ655378:UUZ655527 ULD655378:ULD655527 UBH655378:UBH655527 TRL655378:TRL655527 THP655378:THP655527 SXT655378:SXT655527 SNX655378:SNX655527 SEB655378:SEB655527 RUF655378:RUF655527 RKJ655378:RKJ655527 RAN655378:RAN655527 QQR655378:QQR655527 QGV655378:QGV655527 PWZ655378:PWZ655527 PND655378:PND655527 PDH655378:PDH655527 OTL655378:OTL655527 OJP655378:OJP655527 NZT655378:NZT655527 NPX655378:NPX655527 NGB655378:NGB655527 MWF655378:MWF655527 MMJ655378:MMJ655527 MCN655378:MCN655527 LSR655378:LSR655527 LIV655378:LIV655527 KYZ655378:KYZ655527 KPD655378:KPD655527 KFH655378:KFH655527 JVL655378:JVL655527 JLP655378:JLP655527 JBT655378:JBT655527 IRX655378:IRX655527 IIB655378:IIB655527 HYF655378:HYF655527 HOJ655378:HOJ655527 HEN655378:HEN655527 GUR655378:GUR655527 GKV655378:GKV655527 GAZ655378:GAZ655527 FRD655378:FRD655527 FHH655378:FHH655527 EXL655378:EXL655527 ENP655378:ENP655527 EDT655378:EDT655527 DTX655378:DTX655527 DKB655378:DKB655527 DAF655378:DAF655527 CQJ655378:CQJ655527 CGN655378:CGN655527 BWR655378:BWR655527 BMV655378:BMV655527 BCZ655378:BCZ655527 ATD655378:ATD655527 AJH655378:AJH655527 ZL655378:ZL655527 PP655378:PP655527 FT655378:FT655527 WSF589842:WSF589991 WIJ589842:WIJ589991 VYN589842:VYN589991 VOR589842:VOR589991 VEV589842:VEV589991 UUZ589842:UUZ589991 ULD589842:ULD589991 UBH589842:UBH589991 TRL589842:TRL589991 THP589842:THP589991 SXT589842:SXT589991 SNX589842:SNX589991 SEB589842:SEB589991 RUF589842:RUF589991 RKJ589842:RKJ589991 RAN589842:RAN589991 QQR589842:QQR589991 QGV589842:QGV589991 PWZ589842:PWZ589991 PND589842:PND589991 PDH589842:PDH589991 OTL589842:OTL589991 OJP589842:OJP589991 NZT589842:NZT589991 NPX589842:NPX589991 NGB589842:NGB589991 MWF589842:MWF589991 MMJ589842:MMJ589991 MCN589842:MCN589991 LSR589842:LSR589991 LIV589842:LIV589991 KYZ589842:KYZ589991 KPD589842:KPD589991 KFH589842:KFH589991 JVL589842:JVL589991 JLP589842:JLP589991 JBT589842:JBT589991 IRX589842:IRX589991 IIB589842:IIB589991 HYF589842:HYF589991 HOJ589842:HOJ589991 HEN589842:HEN589991 GUR589842:GUR589991 GKV589842:GKV589991 GAZ589842:GAZ589991 FRD589842:FRD589991 FHH589842:FHH589991 EXL589842:EXL589991 ENP589842:ENP589991 EDT589842:EDT589991 DTX589842:DTX589991 DKB589842:DKB589991 DAF589842:DAF589991 CQJ589842:CQJ589991 CGN589842:CGN589991 BWR589842:BWR589991 BMV589842:BMV589991 BCZ589842:BCZ589991 ATD589842:ATD589991 AJH589842:AJH589991 ZL589842:ZL589991 PP589842:PP589991 FT589842:FT589991 WSF524306:WSF524455 WIJ524306:WIJ524455 VYN524306:VYN524455 VOR524306:VOR524455 VEV524306:VEV524455 UUZ524306:UUZ524455 ULD524306:ULD524455 UBH524306:UBH524455 TRL524306:TRL524455 THP524306:THP524455 SXT524306:SXT524455 SNX524306:SNX524455 SEB524306:SEB524455 RUF524306:RUF524455 RKJ524306:RKJ524455 RAN524306:RAN524455 QQR524306:QQR524455 QGV524306:QGV524455 PWZ524306:PWZ524455 PND524306:PND524455 PDH524306:PDH524455 OTL524306:OTL524455 OJP524306:OJP524455 NZT524306:NZT524455 NPX524306:NPX524455 NGB524306:NGB524455 MWF524306:MWF524455 MMJ524306:MMJ524455 MCN524306:MCN524455 LSR524306:LSR524455 LIV524306:LIV524455 KYZ524306:KYZ524455 KPD524306:KPD524455 KFH524306:KFH524455 JVL524306:JVL524455 JLP524306:JLP524455 JBT524306:JBT524455 IRX524306:IRX524455 IIB524306:IIB524455 HYF524306:HYF524455 HOJ524306:HOJ524455 HEN524306:HEN524455 GUR524306:GUR524455 GKV524306:GKV524455 GAZ524306:GAZ524455 FRD524306:FRD524455 FHH524306:FHH524455 EXL524306:EXL524455 ENP524306:ENP524455 EDT524306:EDT524455 DTX524306:DTX524455 DKB524306:DKB524455 DAF524306:DAF524455 CQJ524306:CQJ524455 CGN524306:CGN524455 BWR524306:BWR524455 BMV524306:BMV524455 BCZ524306:BCZ524455 ATD524306:ATD524455 AJH524306:AJH524455 ZL524306:ZL524455 PP524306:PP524455 FT524306:FT524455 WSF458770:WSF458919 WIJ458770:WIJ458919 VYN458770:VYN458919 VOR458770:VOR458919 VEV458770:VEV458919 UUZ458770:UUZ458919 ULD458770:ULD458919 UBH458770:UBH458919 TRL458770:TRL458919 THP458770:THP458919 SXT458770:SXT458919 SNX458770:SNX458919 SEB458770:SEB458919 RUF458770:RUF458919 RKJ458770:RKJ458919 RAN458770:RAN458919 QQR458770:QQR458919 QGV458770:QGV458919 PWZ458770:PWZ458919 PND458770:PND458919 PDH458770:PDH458919 OTL458770:OTL458919 OJP458770:OJP458919 NZT458770:NZT458919 NPX458770:NPX458919 NGB458770:NGB458919 MWF458770:MWF458919 MMJ458770:MMJ458919 MCN458770:MCN458919 LSR458770:LSR458919 LIV458770:LIV458919 KYZ458770:KYZ458919 KPD458770:KPD458919 KFH458770:KFH458919 JVL458770:JVL458919 JLP458770:JLP458919 JBT458770:JBT458919 IRX458770:IRX458919 IIB458770:IIB458919 HYF458770:HYF458919 HOJ458770:HOJ458919 HEN458770:HEN458919 GUR458770:GUR458919 GKV458770:GKV458919 GAZ458770:GAZ458919 FRD458770:FRD458919 FHH458770:FHH458919 EXL458770:EXL458919 ENP458770:ENP458919 EDT458770:EDT458919 DTX458770:DTX458919 DKB458770:DKB458919 DAF458770:DAF458919 CQJ458770:CQJ458919 CGN458770:CGN458919 BWR458770:BWR458919 BMV458770:BMV458919 BCZ458770:BCZ458919 ATD458770:ATD458919 AJH458770:AJH458919 ZL458770:ZL458919 PP458770:PP458919 FT458770:FT458919 WSF393234:WSF393383 WIJ393234:WIJ393383 VYN393234:VYN393383 VOR393234:VOR393383 VEV393234:VEV393383 UUZ393234:UUZ393383 ULD393234:ULD393383 UBH393234:UBH393383 TRL393234:TRL393383 THP393234:THP393383 SXT393234:SXT393383 SNX393234:SNX393383 SEB393234:SEB393383 RUF393234:RUF393383 RKJ393234:RKJ393383 RAN393234:RAN393383 QQR393234:QQR393383 QGV393234:QGV393383 PWZ393234:PWZ393383 PND393234:PND393383 PDH393234:PDH393383 OTL393234:OTL393383 OJP393234:OJP393383 NZT393234:NZT393383 NPX393234:NPX393383 NGB393234:NGB393383 MWF393234:MWF393383 MMJ393234:MMJ393383 MCN393234:MCN393383 LSR393234:LSR393383 LIV393234:LIV393383 KYZ393234:KYZ393383 KPD393234:KPD393383 KFH393234:KFH393383 JVL393234:JVL393383 JLP393234:JLP393383 JBT393234:JBT393383 IRX393234:IRX393383 IIB393234:IIB393383 HYF393234:HYF393383 HOJ393234:HOJ393383 HEN393234:HEN393383 GUR393234:GUR393383 GKV393234:GKV393383 GAZ393234:GAZ393383 FRD393234:FRD393383 FHH393234:FHH393383 EXL393234:EXL393383 ENP393234:ENP393383 EDT393234:EDT393383 DTX393234:DTX393383 DKB393234:DKB393383 DAF393234:DAF393383 CQJ393234:CQJ393383 CGN393234:CGN393383 BWR393234:BWR393383 BMV393234:BMV393383 BCZ393234:BCZ393383 ATD393234:ATD393383 AJH393234:AJH393383 ZL393234:ZL393383 PP393234:PP393383 FT393234:FT393383 WSF327698:WSF327847 WIJ327698:WIJ327847 VYN327698:VYN327847 VOR327698:VOR327847 VEV327698:VEV327847 UUZ327698:UUZ327847 ULD327698:ULD327847 UBH327698:UBH327847 TRL327698:TRL327847 THP327698:THP327847 SXT327698:SXT327847 SNX327698:SNX327847 SEB327698:SEB327847 RUF327698:RUF327847 RKJ327698:RKJ327847 RAN327698:RAN327847 QQR327698:QQR327847 QGV327698:QGV327847 PWZ327698:PWZ327847 PND327698:PND327847 PDH327698:PDH327847 OTL327698:OTL327847 OJP327698:OJP327847 NZT327698:NZT327847 NPX327698:NPX327847 NGB327698:NGB327847 MWF327698:MWF327847 MMJ327698:MMJ327847 MCN327698:MCN327847 LSR327698:LSR327847 LIV327698:LIV327847 KYZ327698:KYZ327847 KPD327698:KPD327847 KFH327698:KFH327847 JVL327698:JVL327847 JLP327698:JLP327847 JBT327698:JBT327847 IRX327698:IRX327847 IIB327698:IIB327847 HYF327698:HYF327847 HOJ327698:HOJ327847 HEN327698:HEN327847 GUR327698:GUR327847 GKV327698:GKV327847 GAZ327698:GAZ327847 FRD327698:FRD327847 FHH327698:FHH327847 EXL327698:EXL327847 ENP327698:ENP327847 EDT327698:EDT327847 DTX327698:DTX327847 DKB327698:DKB327847 DAF327698:DAF327847 CQJ327698:CQJ327847 CGN327698:CGN327847 BWR327698:BWR327847 BMV327698:BMV327847 BCZ327698:BCZ327847 ATD327698:ATD327847 AJH327698:AJH327847 ZL327698:ZL327847 PP327698:PP327847 FT327698:FT327847 WSF262162:WSF262311 WIJ262162:WIJ262311 VYN262162:VYN262311 VOR262162:VOR262311 VEV262162:VEV262311 UUZ262162:UUZ262311 ULD262162:ULD262311 UBH262162:UBH262311 TRL262162:TRL262311 THP262162:THP262311 SXT262162:SXT262311 SNX262162:SNX262311 SEB262162:SEB262311 RUF262162:RUF262311 RKJ262162:RKJ262311 RAN262162:RAN262311 QQR262162:QQR262311 QGV262162:QGV262311 PWZ262162:PWZ262311 PND262162:PND262311 PDH262162:PDH262311 OTL262162:OTL262311 OJP262162:OJP262311 NZT262162:NZT262311 NPX262162:NPX262311 NGB262162:NGB262311 MWF262162:MWF262311 MMJ262162:MMJ262311 MCN262162:MCN262311 LSR262162:LSR262311 LIV262162:LIV262311 KYZ262162:KYZ262311 KPD262162:KPD262311 KFH262162:KFH262311 JVL262162:JVL262311 JLP262162:JLP262311 JBT262162:JBT262311 IRX262162:IRX262311 IIB262162:IIB262311 HYF262162:HYF262311 HOJ262162:HOJ262311 HEN262162:HEN262311 GUR262162:GUR262311 GKV262162:GKV262311 GAZ262162:GAZ262311 FRD262162:FRD262311 FHH262162:FHH262311 EXL262162:EXL262311 ENP262162:ENP262311 EDT262162:EDT262311 DTX262162:DTX262311 DKB262162:DKB262311 DAF262162:DAF262311 CQJ262162:CQJ262311 CGN262162:CGN262311 BWR262162:BWR262311 BMV262162:BMV262311 BCZ262162:BCZ262311 ATD262162:ATD262311 AJH262162:AJH262311 ZL262162:ZL262311 PP262162:PP262311 FT262162:FT262311 WSF196626:WSF196775 WIJ196626:WIJ196775 VYN196626:VYN196775 VOR196626:VOR196775 VEV196626:VEV196775 UUZ196626:UUZ196775 ULD196626:ULD196775 UBH196626:UBH196775 TRL196626:TRL196775 THP196626:THP196775 SXT196626:SXT196775 SNX196626:SNX196775 SEB196626:SEB196775 RUF196626:RUF196775 RKJ196626:RKJ196775 RAN196626:RAN196775 QQR196626:QQR196775 QGV196626:QGV196775 PWZ196626:PWZ196775 PND196626:PND196775 PDH196626:PDH196775 OTL196626:OTL196775 OJP196626:OJP196775 NZT196626:NZT196775 NPX196626:NPX196775 NGB196626:NGB196775 MWF196626:MWF196775 MMJ196626:MMJ196775 MCN196626:MCN196775 LSR196626:LSR196775 LIV196626:LIV196775 KYZ196626:KYZ196775 KPD196626:KPD196775 KFH196626:KFH196775 JVL196626:JVL196775 JLP196626:JLP196775 JBT196626:JBT196775 IRX196626:IRX196775 IIB196626:IIB196775 HYF196626:HYF196775 HOJ196626:HOJ196775 HEN196626:HEN196775 GUR196626:GUR196775 GKV196626:GKV196775 GAZ196626:GAZ196775 FRD196626:FRD196775 FHH196626:FHH196775 EXL196626:EXL196775 ENP196626:ENP196775 EDT196626:EDT196775 DTX196626:DTX196775 DKB196626:DKB196775 DAF196626:DAF196775 CQJ196626:CQJ196775 CGN196626:CGN196775 BWR196626:BWR196775 BMV196626:BMV196775 BCZ196626:BCZ196775 ATD196626:ATD196775 AJH196626:AJH196775 ZL196626:ZL196775 PP196626:PP196775 FT196626:FT196775 WSF131090:WSF131239 WIJ131090:WIJ131239 VYN131090:VYN131239 VOR131090:VOR131239 VEV131090:VEV131239 UUZ131090:UUZ131239 ULD131090:ULD131239 UBH131090:UBH131239 TRL131090:TRL131239 THP131090:THP131239 SXT131090:SXT131239 SNX131090:SNX131239 SEB131090:SEB131239 RUF131090:RUF131239 RKJ131090:RKJ131239 RAN131090:RAN131239 QQR131090:QQR131239 QGV131090:QGV131239 PWZ131090:PWZ131239 PND131090:PND131239 PDH131090:PDH131239 OTL131090:OTL131239 OJP131090:OJP131239 NZT131090:NZT131239 NPX131090:NPX131239 NGB131090:NGB131239 MWF131090:MWF131239 MMJ131090:MMJ131239 MCN131090:MCN131239 LSR131090:LSR131239 LIV131090:LIV131239 KYZ131090:KYZ131239 KPD131090:KPD131239 KFH131090:KFH131239 JVL131090:JVL131239 JLP131090:JLP131239 JBT131090:JBT131239 IRX131090:IRX131239 IIB131090:IIB131239 HYF131090:HYF131239 HOJ131090:HOJ131239 HEN131090:HEN131239 GUR131090:GUR131239 GKV131090:GKV131239 GAZ131090:GAZ131239 FRD131090:FRD131239 FHH131090:FHH131239 EXL131090:EXL131239 ENP131090:ENP131239 EDT131090:EDT131239 DTX131090:DTX131239 DKB131090:DKB131239 DAF131090:DAF131239 CQJ131090:CQJ131239 CGN131090:CGN131239 BWR131090:BWR131239 BMV131090:BMV131239 BCZ131090:BCZ131239 ATD131090:ATD131239 AJH131090:AJH131239 ZL131090:ZL131239 PP131090:PP131239 FT131090:FT131239 WSF65554:WSF65703 WIJ65554:WIJ65703 VYN65554:VYN65703 VOR65554:VOR65703 VEV65554:VEV65703 UUZ65554:UUZ65703 ULD65554:ULD65703 UBH65554:UBH65703 TRL65554:TRL65703 THP65554:THP65703 SXT65554:SXT65703 SNX65554:SNX65703 SEB65554:SEB65703 RUF65554:RUF65703 RKJ65554:RKJ65703 RAN65554:RAN65703 QQR65554:QQR65703 QGV65554:QGV65703 PWZ65554:PWZ65703 PND65554:PND65703 PDH65554:PDH65703 OTL65554:OTL65703 OJP65554:OJP65703 NZT65554:NZT65703 NPX65554:NPX65703 NGB65554:NGB65703 MWF65554:MWF65703 MMJ65554:MMJ65703 MCN65554:MCN65703 LSR65554:LSR65703 LIV65554:LIV65703 KYZ65554:KYZ65703 KPD65554:KPD65703 KFH65554:KFH65703 JVL65554:JVL65703 JLP65554:JLP65703 JBT65554:JBT65703 IRX65554:IRX65703 IIB65554:IIB65703 HYF65554:HYF65703 HOJ65554:HOJ65703 HEN65554:HEN65703 GUR65554:GUR65703 GKV65554:GKV65703 GAZ65554:GAZ65703 FRD65554:FRD65703 FHH65554:FHH65703 EXL65554:EXL65703 ENP65554:ENP65703 EDT65554:EDT65703 DTX65554:DTX65703 DKB65554:DKB65703 DAF65554:DAF65703 CQJ65554:CQJ65703 CGN65554:CGN65703 BWR65554:BWR65703 BMV65554:BMV65703 BCZ65554:BCZ65703 ATD65554:ATD65703 AJH65554:AJH65703 ZL65554:ZL65703 PP65554:PP65703 FT65554:FT65703 PN46:PN52 PP53:PP167 ZJ46:ZJ52 ZL53:ZL167 AJF46:AJF52 AJH53:AJH167 ATB46:ATB52 ATD53:ATD167 BCX46:BCX52 BCZ53:BCZ167 BMT46:BMT52 BMV53:BMV167 BWP46:BWP52 BWR53:BWR167 CGL46:CGL52 CGN53:CGN167 CQH46:CQH52 CQJ53:CQJ167 DAD46:DAD52 DAF53:DAF167 DJZ46:DJZ52 DKB53:DKB167 DTV46:DTV52 DTX53:DTX167 EDR46:EDR52 EDT53:EDT167 ENN46:ENN52 ENP53:ENP167 EXJ46:EXJ52 EXL53:EXL167 FHF46:FHF52 FHH53:FHH167 FRB46:FRB52 FRD53:FRD167 GAX46:GAX52 GAZ53:GAZ167 GKT46:GKT52 GKV53:GKV167 GUP46:GUP52 GUR53:GUR167 HEL46:HEL52 HEN53:HEN167 HOH46:HOH52 HOJ53:HOJ167 HYD46:HYD52 HYF53:HYF167 IHZ46:IHZ52 IIB53:IIB167 IRV46:IRV52 IRX53:IRX167 JBR46:JBR52 JBT53:JBT167 JLN46:JLN52 JLP53:JLP167 JVJ46:JVJ52 JVL53:JVL167 KFF46:KFF52 KFH53:KFH167 KPB46:KPB52 KPD53:KPD167 KYX46:KYX52 KYZ53:KYZ167 LIT46:LIT52 LIV53:LIV167 LSP46:LSP52 LSR53:LSR167 MCL46:MCL52 MCN53:MCN167 MMH46:MMH52 MMJ53:MMJ167 MWD46:MWD52 MWF53:MWF167 NFZ46:NFZ52 NGB53:NGB167 NPV46:NPV52 NPX53:NPX167 NZR46:NZR52 NZT53:NZT167 OJN46:OJN52 OJP53:OJP167 OTJ46:OTJ52 OTL53:OTL167 PDF46:PDF52 PDH53:PDH167 PNB46:PNB52 PND53:PND167 PWX46:PWX52 PWZ53:PWZ167 QGT46:QGT52 QGV53:QGV167 QQP46:QQP52 QQR53:QQR167 RAL46:RAL52 RAN53:RAN167 RKH46:RKH52 RKJ53:RKJ167 RUD46:RUD52 RUF53:RUF167 SDZ46:SDZ52 SEB53:SEB167 SNV46:SNV52 SNX53:SNX167 SXR46:SXR52 SXT53:SXT167 THN46:THN52 THP53:THP167 TRJ46:TRJ52 TRL53:TRL167 UBF46:UBF52 UBH53:UBH167 ULB46:ULB52 ULD53:ULD167 UUX46:UUX52 UUZ53:UUZ167 VET46:VET52 VEV53:VEV167 VOP46:VOP52 VOR53:VOR167 VYL46:VYL52 VYN53:VYN167 WIH46:WIH52 WIJ53:WIJ167 WSD46:WSD52 WSF53:WSF167 FU46:FU52 FW53:FW167 PQ46:PQ52 PS53:PS167 ZM46:ZM52 ZO53:ZO167 AJI46:AJI52 AJK53:AJK167 ATE46:ATE52 ATG53:ATG167 BDA46:BDA52 BDC53:BDC167 BMW46:BMW52 BMY53:BMY167 BWS46:BWS52 BWU53:BWU167 CGO46:CGO52 CGQ53:CGQ167 CQK46:CQK52 CQM53:CQM167 DAG46:DAG52 DAI53:DAI167 DKC46:DKC52 DKE53:DKE167 DTY46:DTY52 DUA53:DUA167 EDU46:EDU52 EDW53:EDW167 ENQ46:ENQ52 ENS53:ENS167 EXM46:EXM52 EXO53:EXO167 FHI46:FHI52 FHK53:FHK167 FRE46:FRE52 FRG53:FRG167 GBA46:GBA52 GBC53:GBC167 GKW46:GKW52 GKY53:GKY167 GUS46:GUS52 GUU53:GUU167 HEO46:HEO52 HEQ53:HEQ167 HOK46:HOK52 HOM53:HOM167 HYG46:HYG52 HYI53:HYI167 IIC46:IIC52 IIE53:IIE167 IRY46:IRY52 ISA53:ISA167 JBU46:JBU52 JBW53:JBW167 JLQ46:JLQ52 JLS53:JLS167 JVM46:JVM52 JVO53:JVO167 KFI46:KFI52 KFK53:KFK167 KPE46:KPE52 KPG53:KPG167 KZA46:KZA52 KZC53:KZC167 LIW46:LIW52 LIY53:LIY167 LSS46:LSS52 LSU53:LSU167 MCO46:MCO52 MCQ53:MCQ167 MMK46:MMK52 MMM53:MMM167 MWG46:MWG52 MWI53:MWI167 NGC46:NGC52 NGE53:NGE167 NPY46:NPY52 NQA53:NQA167 NZU46:NZU52 NZW53:NZW167 OJQ46:OJQ52 OJS53:OJS167 OTM46:OTM52 OTO53:OTO167 PDI46:PDI52 PDK53:PDK167 PNE46:PNE52 PNG53:PNG167 PXA46:PXA52 PXC53:PXC167 QGW46:QGW52 QGY53:QGY167 QQS46:QQS52 QQU53:QQU167 RAO46:RAO52 RAQ53:RAQ167 RKK46:RKK52 RKM53:RKM167 RUG46:RUG52 RUI53:RUI167 SEC46:SEC52 SEE53:SEE167 SNY46:SNY52 SOA53:SOA167 SXU46:SXU52 SXW53:SXW167 THQ46:THQ52 THS53:THS167 TRM46:TRM52 TRO53:TRO167 UBI46:UBI52 UBK53:UBK167 ULE46:ULE52 ULG53:ULG167 UVA46:UVA52 UVC53:UVC167 VEW46:VEW52 VEY53:VEY167 VOS46:VOS52 VOU53:VOU167 VYO46:VYO52 VYQ53:VYQ167 WIK46:WIK52 WIM53:WIM167 WSG46:WSG52 WSI53:WSI167 FR46:FR52 FT53:FT167 FT19:FT45 WSI19:WSI45 WIM19:WIM45 VYQ19:VYQ45 VOU19:VOU45 VEY19:VEY45 UVC19:UVC45 ULG19:ULG45 UBK19:UBK45 TRO19:TRO45 THS19:THS45 SXW19:SXW45 SOA19:SOA45 SEE19:SEE45 RUI19:RUI45 RKM19:RKM45 RAQ19:RAQ45 QQU19:QQU45 QGY19:QGY45 PXC19:PXC45 PNG19:PNG45 PDK19:PDK45 OTO19:OTO45 OJS19:OJS45 NZW19:NZW45 NQA19:NQA45 NGE19:NGE45 MWI19:MWI45 MMM19:MMM45 MCQ19:MCQ45 LSU19:LSU45 LIY19:LIY45 KZC19:KZC45 KPG19:KPG45 KFK19:KFK45 JVO19:JVO45 JLS19:JLS45 JBW19:JBW45 ISA19:ISA45 IIE19:IIE45 HYI19:HYI45 HOM19:HOM45 HEQ19:HEQ45 GUU19:GUU45 GKY19:GKY45 GBC19:GBC45 FRG19:FRG45 FHK19:FHK45 EXO19:EXO45 ENS19:ENS45 EDW19:EDW45 DUA19:DUA45 DKE19:DKE45 DAI19:DAI45 CQM19:CQM45 CGQ19:CGQ45 BWU19:BWU45 BMY19:BMY45 BDC19:BDC45 ATG19:ATG45 AJK19:AJK45 ZO19:ZO45 PS19:PS45 FW19:FW45 WSF19:WSF45 WIJ19:WIJ45 VYN19:VYN45 VOR19:VOR45 VEV19:VEV45 UUZ19:UUZ45 ULD19:ULD45 UBH19:UBH45 TRL19:TRL45 THP19:THP45 SXT19:SXT45 SNX19:SNX45 SEB19:SEB45 RUF19:RUF45 RKJ19:RKJ45 RAN19:RAN45 QQR19:QQR45 QGV19:QGV45 PWZ19:PWZ45 PND19:PND45 PDH19:PDH45 OTL19:OTL45 OJP19:OJP45 NZT19:NZT45 NPX19:NPX45 NGB19:NGB45 MWF19:MWF45 MMJ19:MMJ45 MCN19:MCN45 LSR19:LSR45 LIV19:LIV45 KYZ19:KYZ45 KPD19:KPD45 KFH19:KFH45 JVL19:JVL45 JLP19:JLP45 JBT19:JBT45 IRX19:IRX45 IIB19:IIB45 HYF19:HYF45 HOJ19:HOJ45 HEN19:HEN45 GUR19:GUR45 GKV19:GKV45 GAZ19:GAZ45 FRD19:FRD45 FHH19:FHH45 EXL19:EXL45 ENP19:ENP45 EDT19:EDT45 DTX19:DTX45 DKB19:DKB45 DAF19:DAF45 CQJ19:CQJ45 CGN19:CGN45 BWR19:BWR45 BMV19:BMV45 BCZ19:BCZ45 ATD19:ATD45 AJH19:AJH45 ZL19:ZL45 PP19:PP45" xr:uid="{ED1D64F9-6C17-435B-B831-A221A1AE4F0B}">
      <formula1>IF($J19="男",#REF!,#REF!)</formula1>
    </dataValidation>
    <dataValidation type="whole" imeMode="halfAlpha" operator="greaterThanOrEqual" allowBlank="1" showInputMessage="1" showErrorMessage="1" sqref="WUY983050 IM4:IM5 SI4:SI5 ACE4:ACE5 AMA4:AMA5 AVW4:AVW5 BFS4:BFS5 BPO4:BPO5 BZK4:BZK5 CJG4:CJG5 CTC4:CTC5 DCY4:DCY5 DMU4:DMU5 DWQ4:DWQ5 EGM4:EGM5 EQI4:EQI5 FAE4:FAE5 FKA4:FKA5 FTW4:FTW5 GDS4:GDS5 GNO4:GNO5 GXK4:GXK5 HHG4:HHG5 HRC4:HRC5 IAY4:IAY5 IKU4:IKU5 IUQ4:IUQ5 JEM4:JEM5 JOI4:JOI5 JYE4:JYE5 KIA4:KIA5 KRW4:KRW5 LBS4:LBS5 LLO4:LLO5 LVK4:LVK5 MFG4:MFG5 MPC4:MPC5 MYY4:MYY5 NIU4:NIU5 NSQ4:NSQ5 OCM4:OCM5 OMI4:OMI5 OWE4:OWE5 PGA4:PGA5 PPW4:PPW5 PZS4:PZS5 QJO4:QJO5 QTK4:QTK5 RDG4:RDG5 RNC4:RNC5 RWY4:RWY5 SGU4:SGU5 SQQ4:SQQ5 TAM4:TAM5 TKI4:TKI5 TUE4:TUE5 UEA4:UEA5 UNW4:UNW5 UXS4:UXS5 VHO4:VHO5 VRK4:VRK5 WBG4:WBG5 WLC4:WLC5 WUY4:WUY5 T65546:U65546 IM65546 SI65546 ACE65546 AMA65546 AVW65546 BFS65546 BPO65546 BZK65546 CJG65546 CTC65546 DCY65546 DMU65546 DWQ65546 EGM65546 EQI65546 FAE65546 FKA65546 FTW65546 GDS65546 GNO65546 GXK65546 HHG65546 HRC65546 IAY65546 IKU65546 IUQ65546 JEM65546 JOI65546 JYE65546 KIA65546 KRW65546 LBS65546 LLO65546 LVK65546 MFG65546 MPC65546 MYY65546 NIU65546 NSQ65546 OCM65546 OMI65546 OWE65546 PGA65546 PPW65546 PZS65546 QJO65546 QTK65546 RDG65546 RNC65546 RWY65546 SGU65546 SQQ65546 TAM65546 TKI65546 TUE65546 UEA65546 UNW65546 UXS65546 VHO65546 VRK65546 WBG65546 WLC65546 WUY65546 T131082:U131082 IM131082 SI131082 ACE131082 AMA131082 AVW131082 BFS131082 BPO131082 BZK131082 CJG131082 CTC131082 DCY131082 DMU131082 DWQ131082 EGM131082 EQI131082 FAE131082 FKA131082 FTW131082 GDS131082 GNO131082 GXK131082 HHG131082 HRC131082 IAY131082 IKU131082 IUQ131082 JEM131082 JOI131082 JYE131082 KIA131082 KRW131082 LBS131082 LLO131082 LVK131082 MFG131082 MPC131082 MYY131082 NIU131082 NSQ131082 OCM131082 OMI131082 OWE131082 PGA131082 PPW131082 PZS131082 QJO131082 QTK131082 RDG131082 RNC131082 RWY131082 SGU131082 SQQ131082 TAM131082 TKI131082 TUE131082 UEA131082 UNW131082 UXS131082 VHO131082 VRK131082 WBG131082 WLC131082 WUY131082 T196618:U196618 IM196618 SI196618 ACE196618 AMA196618 AVW196618 BFS196618 BPO196618 BZK196618 CJG196618 CTC196618 DCY196618 DMU196618 DWQ196618 EGM196618 EQI196618 FAE196618 FKA196618 FTW196618 GDS196618 GNO196618 GXK196618 HHG196618 HRC196618 IAY196618 IKU196618 IUQ196618 JEM196618 JOI196618 JYE196618 KIA196618 KRW196618 LBS196618 LLO196618 LVK196618 MFG196618 MPC196618 MYY196618 NIU196618 NSQ196618 OCM196618 OMI196618 OWE196618 PGA196618 PPW196618 PZS196618 QJO196618 QTK196618 RDG196618 RNC196618 RWY196618 SGU196618 SQQ196618 TAM196618 TKI196618 TUE196618 UEA196618 UNW196618 UXS196618 VHO196618 VRK196618 WBG196618 WLC196618 WUY196618 T262154:U262154 IM262154 SI262154 ACE262154 AMA262154 AVW262154 BFS262154 BPO262154 BZK262154 CJG262154 CTC262154 DCY262154 DMU262154 DWQ262154 EGM262154 EQI262154 FAE262154 FKA262154 FTW262154 GDS262154 GNO262154 GXK262154 HHG262154 HRC262154 IAY262154 IKU262154 IUQ262154 JEM262154 JOI262154 JYE262154 KIA262154 KRW262154 LBS262154 LLO262154 LVK262154 MFG262154 MPC262154 MYY262154 NIU262154 NSQ262154 OCM262154 OMI262154 OWE262154 PGA262154 PPW262154 PZS262154 QJO262154 QTK262154 RDG262154 RNC262154 RWY262154 SGU262154 SQQ262154 TAM262154 TKI262154 TUE262154 UEA262154 UNW262154 UXS262154 VHO262154 VRK262154 WBG262154 WLC262154 WUY262154 T327690:U327690 IM327690 SI327690 ACE327690 AMA327690 AVW327690 BFS327690 BPO327690 BZK327690 CJG327690 CTC327690 DCY327690 DMU327690 DWQ327690 EGM327690 EQI327690 FAE327690 FKA327690 FTW327690 GDS327690 GNO327690 GXK327690 HHG327690 HRC327690 IAY327690 IKU327690 IUQ327690 JEM327690 JOI327690 JYE327690 KIA327690 KRW327690 LBS327690 LLO327690 LVK327690 MFG327690 MPC327690 MYY327690 NIU327690 NSQ327690 OCM327690 OMI327690 OWE327690 PGA327690 PPW327690 PZS327690 QJO327690 QTK327690 RDG327690 RNC327690 RWY327690 SGU327690 SQQ327690 TAM327690 TKI327690 TUE327690 UEA327690 UNW327690 UXS327690 VHO327690 VRK327690 WBG327690 WLC327690 WUY327690 T393226:U393226 IM393226 SI393226 ACE393226 AMA393226 AVW393226 BFS393226 BPO393226 BZK393226 CJG393226 CTC393226 DCY393226 DMU393226 DWQ393226 EGM393226 EQI393226 FAE393226 FKA393226 FTW393226 GDS393226 GNO393226 GXK393226 HHG393226 HRC393226 IAY393226 IKU393226 IUQ393226 JEM393226 JOI393226 JYE393226 KIA393226 KRW393226 LBS393226 LLO393226 LVK393226 MFG393226 MPC393226 MYY393226 NIU393226 NSQ393226 OCM393226 OMI393226 OWE393226 PGA393226 PPW393226 PZS393226 QJO393226 QTK393226 RDG393226 RNC393226 RWY393226 SGU393226 SQQ393226 TAM393226 TKI393226 TUE393226 UEA393226 UNW393226 UXS393226 VHO393226 VRK393226 WBG393226 WLC393226 WUY393226 T458762:U458762 IM458762 SI458762 ACE458762 AMA458762 AVW458762 BFS458762 BPO458762 BZK458762 CJG458762 CTC458762 DCY458762 DMU458762 DWQ458762 EGM458762 EQI458762 FAE458762 FKA458762 FTW458762 GDS458762 GNO458762 GXK458762 HHG458762 HRC458762 IAY458762 IKU458762 IUQ458762 JEM458762 JOI458762 JYE458762 KIA458762 KRW458762 LBS458762 LLO458762 LVK458762 MFG458762 MPC458762 MYY458762 NIU458762 NSQ458762 OCM458762 OMI458762 OWE458762 PGA458762 PPW458762 PZS458762 QJO458762 QTK458762 RDG458762 RNC458762 RWY458762 SGU458762 SQQ458762 TAM458762 TKI458762 TUE458762 UEA458762 UNW458762 UXS458762 VHO458762 VRK458762 WBG458762 WLC458762 WUY458762 T524298:U524298 IM524298 SI524298 ACE524298 AMA524298 AVW524298 BFS524298 BPO524298 BZK524298 CJG524298 CTC524298 DCY524298 DMU524298 DWQ524298 EGM524298 EQI524298 FAE524298 FKA524298 FTW524298 GDS524298 GNO524298 GXK524298 HHG524298 HRC524298 IAY524298 IKU524298 IUQ524298 JEM524298 JOI524298 JYE524298 KIA524298 KRW524298 LBS524298 LLO524298 LVK524298 MFG524298 MPC524298 MYY524298 NIU524298 NSQ524298 OCM524298 OMI524298 OWE524298 PGA524298 PPW524298 PZS524298 QJO524298 QTK524298 RDG524298 RNC524298 RWY524298 SGU524298 SQQ524298 TAM524298 TKI524298 TUE524298 UEA524298 UNW524298 UXS524298 VHO524298 VRK524298 WBG524298 WLC524298 WUY524298 T589834:U589834 IM589834 SI589834 ACE589834 AMA589834 AVW589834 BFS589834 BPO589834 BZK589834 CJG589834 CTC589834 DCY589834 DMU589834 DWQ589834 EGM589834 EQI589834 FAE589834 FKA589834 FTW589834 GDS589834 GNO589834 GXK589834 HHG589834 HRC589834 IAY589834 IKU589834 IUQ589834 JEM589834 JOI589834 JYE589834 KIA589834 KRW589834 LBS589834 LLO589834 LVK589834 MFG589834 MPC589834 MYY589834 NIU589834 NSQ589834 OCM589834 OMI589834 OWE589834 PGA589834 PPW589834 PZS589834 QJO589834 QTK589834 RDG589834 RNC589834 RWY589834 SGU589834 SQQ589834 TAM589834 TKI589834 TUE589834 UEA589834 UNW589834 UXS589834 VHO589834 VRK589834 WBG589834 WLC589834 WUY589834 T655370:U655370 IM655370 SI655370 ACE655370 AMA655370 AVW655370 BFS655370 BPO655370 BZK655370 CJG655370 CTC655370 DCY655370 DMU655370 DWQ655370 EGM655370 EQI655370 FAE655370 FKA655370 FTW655370 GDS655370 GNO655370 GXK655370 HHG655370 HRC655370 IAY655370 IKU655370 IUQ655370 JEM655370 JOI655370 JYE655370 KIA655370 KRW655370 LBS655370 LLO655370 LVK655370 MFG655370 MPC655370 MYY655370 NIU655370 NSQ655370 OCM655370 OMI655370 OWE655370 PGA655370 PPW655370 PZS655370 QJO655370 QTK655370 RDG655370 RNC655370 RWY655370 SGU655370 SQQ655370 TAM655370 TKI655370 TUE655370 UEA655370 UNW655370 UXS655370 VHO655370 VRK655370 WBG655370 WLC655370 WUY655370 T720906:U720906 IM720906 SI720906 ACE720906 AMA720906 AVW720906 BFS720906 BPO720906 BZK720906 CJG720906 CTC720906 DCY720906 DMU720906 DWQ720906 EGM720906 EQI720906 FAE720906 FKA720906 FTW720906 GDS720906 GNO720906 GXK720906 HHG720906 HRC720906 IAY720906 IKU720906 IUQ720906 JEM720906 JOI720906 JYE720906 KIA720906 KRW720906 LBS720906 LLO720906 LVK720906 MFG720906 MPC720906 MYY720906 NIU720906 NSQ720906 OCM720906 OMI720906 OWE720906 PGA720906 PPW720906 PZS720906 QJO720906 QTK720906 RDG720906 RNC720906 RWY720906 SGU720906 SQQ720906 TAM720906 TKI720906 TUE720906 UEA720906 UNW720906 UXS720906 VHO720906 VRK720906 WBG720906 WLC720906 WUY720906 T786442:U786442 IM786442 SI786442 ACE786442 AMA786442 AVW786442 BFS786442 BPO786442 BZK786442 CJG786442 CTC786442 DCY786442 DMU786442 DWQ786442 EGM786442 EQI786442 FAE786442 FKA786442 FTW786442 GDS786442 GNO786442 GXK786442 HHG786442 HRC786442 IAY786442 IKU786442 IUQ786442 JEM786442 JOI786442 JYE786442 KIA786442 KRW786442 LBS786442 LLO786442 LVK786442 MFG786442 MPC786442 MYY786442 NIU786442 NSQ786442 OCM786442 OMI786442 OWE786442 PGA786442 PPW786442 PZS786442 QJO786442 QTK786442 RDG786442 RNC786442 RWY786442 SGU786442 SQQ786442 TAM786442 TKI786442 TUE786442 UEA786442 UNW786442 UXS786442 VHO786442 VRK786442 WBG786442 WLC786442 WUY786442 T851978:U851978 IM851978 SI851978 ACE851978 AMA851978 AVW851978 BFS851978 BPO851978 BZK851978 CJG851978 CTC851978 DCY851978 DMU851978 DWQ851978 EGM851978 EQI851978 FAE851978 FKA851978 FTW851978 GDS851978 GNO851978 GXK851978 HHG851978 HRC851978 IAY851978 IKU851978 IUQ851978 JEM851978 JOI851978 JYE851978 KIA851978 KRW851978 LBS851978 LLO851978 LVK851978 MFG851978 MPC851978 MYY851978 NIU851978 NSQ851978 OCM851978 OMI851978 OWE851978 PGA851978 PPW851978 PZS851978 QJO851978 QTK851978 RDG851978 RNC851978 RWY851978 SGU851978 SQQ851978 TAM851978 TKI851978 TUE851978 UEA851978 UNW851978 UXS851978 VHO851978 VRK851978 WBG851978 WLC851978 WUY851978 T917514:U917514 IM917514 SI917514 ACE917514 AMA917514 AVW917514 BFS917514 BPO917514 BZK917514 CJG917514 CTC917514 DCY917514 DMU917514 DWQ917514 EGM917514 EQI917514 FAE917514 FKA917514 FTW917514 GDS917514 GNO917514 GXK917514 HHG917514 HRC917514 IAY917514 IKU917514 IUQ917514 JEM917514 JOI917514 JYE917514 KIA917514 KRW917514 LBS917514 LLO917514 LVK917514 MFG917514 MPC917514 MYY917514 NIU917514 NSQ917514 OCM917514 OMI917514 OWE917514 PGA917514 PPW917514 PZS917514 QJO917514 QTK917514 RDG917514 RNC917514 RWY917514 SGU917514 SQQ917514 TAM917514 TKI917514 TUE917514 UEA917514 UNW917514 UXS917514 VHO917514 VRK917514 WBG917514 WLC917514 WUY917514 T983050:U983050 IM983050 SI983050 ACE983050 AMA983050 AVW983050 BFS983050 BPO983050 BZK983050 CJG983050 CTC983050 DCY983050 DMU983050 DWQ983050 EGM983050 EQI983050 FAE983050 FKA983050 FTW983050 GDS983050 GNO983050 GXK983050 HHG983050 HRC983050 IAY983050 IKU983050 IUQ983050 JEM983050 JOI983050 JYE983050 KIA983050 KRW983050 LBS983050 LLO983050 LVK983050 MFG983050 MPC983050 MYY983050 NIU983050 NSQ983050 OCM983050 OMI983050 OWE983050 PGA983050 PPW983050 PZS983050 QJO983050 QTK983050 RDG983050 RNC983050 RWY983050 SGU983050 SQQ983050 TAM983050 TKI983050 TUE983050 UEA983050 UNW983050 UXS983050 VHO983050 VRK983050 WBG983050 WLC983050" xr:uid="{B58E29EA-A9AB-4328-BF79-812647166FCA}">
      <formula1>0</formula1>
    </dataValidation>
    <dataValidation type="list" allowBlank="1" showInputMessage="1" showErrorMessage="1" sqref="WSR983058:WSR983207 WIV983058:WIV983207 VYZ983058:VYZ983207 VPD983058:VPD983207 VFH983058:VFH983207 UVL983058:UVL983207 ULP983058:ULP983207 UBT983058:UBT983207 TRX983058:TRX983207 TIB983058:TIB983207 SYF983058:SYF983207 SOJ983058:SOJ983207 SEN983058:SEN983207 RUR983058:RUR983207 RKV983058:RKV983207 RAZ983058:RAZ983207 QRD983058:QRD983207 QHH983058:QHH983207 PXL983058:PXL983207 PNP983058:PNP983207 PDT983058:PDT983207 OTX983058:OTX983207 OKB983058:OKB983207 OAF983058:OAF983207 NQJ983058:NQJ983207 NGN983058:NGN983207 MWR983058:MWR983207 MMV983058:MMV983207 MCZ983058:MCZ983207 LTD983058:LTD983207 LJH983058:LJH983207 KZL983058:KZL983207 KPP983058:KPP983207 KFT983058:KFT983207 JVX983058:JVX983207 JMB983058:JMB983207 JCF983058:JCF983207 ISJ983058:ISJ983207 IIN983058:IIN983207 HYR983058:HYR983207 HOV983058:HOV983207 HEZ983058:HEZ983207 GVD983058:GVD983207 GLH983058:GLH983207 GBL983058:GBL983207 FRP983058:FRP983207 FHT983058:FHT983207 EXX983058:EXX983207 EOB983058:EOB983207 EEF983058:EEF983207 DUJ983058:DUJ983207 DKN983058:DKN983207 DAR983058:DAR983207 CQV983058:CQV983207 CGZ983058:CGZ983207 BXD983058:BXD983207 BNH983058:BNH983207 BDL983058:BDL983207 ATP983058:ATP983207 AJT983058:AJT983207 ZX983058:ZX983207 QB983058:QB983207 GF983058:GF983207 WSR917522:WSR917671 WIV917522:WIV917671 VYZ917522:VYZ917671 VPD917522:VPD917671 VFH917522:VFH917671 UVL917522:UVL917671 ULP917522:ULP917671 UBT917522:UBT917671 TRX917522:TRX917671 TIB917522:TIB917671 SYF917522:SYF917671 SOJ917522:SOJ917671 SEN917522:SEN917671 RUR917522:RUR917671 RKV917522:RKV917671 RAZ917522:RAZ917671 QRD917522:QRD917671 QHH917522:QHH917671 PXL917522:PXL917671 PNP917522:PNP917671 PDT917522:PDT917671 OTX917522:OTX917671 OKB917522:OKB917671 OAF917522:OAF917671 NQJ917522:NQJ917671 NGN917522:NGN917671 MWR917522:MWR917671 MMV917522:MMV917671 MCZ917522:MCZ917671 LTD917522:LTD917671 LJH917522:LJH917671 KZL917522:KZL917671 KPP917522:KPP917671 KFT917522:KFT917671 JVX917522:JVX917671 JMB917522:JMB917671 JCF917522:JCF917671 ISJ917522:ISJ917671 IIN917522:IIN917671 HYR917522:HYR917671 HOV917522:HOV917671 HEZ917522:HEZ917671 GVD917522:GVD917671 GLH917522:GLH917671 GBL917522:GBL917671 FRP917522:FRP917671 FHT917522:FHT917671 EXX917522:EXX917671 EOB917522:EOB917671 EEF917522:EEF917671 DUJ917522:DUJ917671 DKN917522:DKN917671 DAR917522:DAR917671 CQV917522:CQV917671 CGZ917522:CGZ917671 BXD917522:BXD917671 BNH917522:BNH917671 BDL917522:BDL917671 ATP917522:ATP917671 AJT917522:AJT917671 ZX917522:ZX917671 QB917522:QB917671 GF917522:GF917671 WSR851986:WSR852135 WIV851986:WIV852135 VYZ851986:VYZ852135 VPD851986:VPD852135 VFH851986:VFH852135 UVL851986:UVL852135 ULP851986:ULP852135 UBT851986:UBT852135 TRX851986:TRX852135 TIB851986:TIB852135 SYF851986:SYF852135 SOJ851986:SOJ852135 SEN851986:SEN852135 RUR851986:RUR852135 RKV851986:RKV852135 RAZ851986:RAZ852135 QRD851986:QRD852135 QHH851986:QHH852135 PXL851986:PXL852135 PNP851986:PNP852135 PDT851986:PDT852135 OTX851986:OTX852135 OKB851986:OKB852135 OAF851986:OAF852135 NQJ851986:NQJ852135 NGN851986:NGN852135 MWR851986:MWR852135 MMV851986:MMV852135 MCZ851986:MCZ852135 LTD851986:LTD852135 LJH851986:LJH852135 KZL851986:KZL852135 KPP851986:KPP852135 KFT851986:KFT852135 JVX851986:JVX852135 JMB851986:JMB852135 JCF851986:JCF852135 ISJ851986:ISJ852135 IIN851986:IIN852135 HYR851986:HYR852135 HOV851986:HOV852135 HEZ851986:HEZ852135 GVD851986:GVD852135 GLH851986:GLH852135 GBL851986:GBL852135 FRP851986:FRP852135 FHT851986:FHT852135 EXX851986:EXX852135 EOB851986:EOB852135 EEF851986:EEF852135 DUJ851986:DUJ852135 DKN851986:DKN852135 DAR851986:DAR852135 CQV851986:CQV852135 CGZ851986:CGZ852135 BXD851986:BXD852135 BNH851986:BNH852135 BDL851986:BDL852135 ATP851986:ATP852135 AJT851986:AJT852135 ZX851986:ZX852135 QB851986:QB852135 GF851986:GF852135 WSR786450:WSR786599 WIV786450:WIV786599 VYZ786450:VYZ786599 VPD786450:VPD786599 VFH786450:VFH786599 UVL786450:UVL786599 ULP786450:ULP786599 UBT786450:UBT786599 TRX786450:TRX786599 TIB786450:TIB786599 SYF786450:SYF786599 SOJ786450:SOJ786599 SEN786450:SEN786599 RUR786450:RUR786599 RKV786450:RKV786599 RAZ786450:RAZ786599 QRD786450:QRD786599 QHH786450:QHH786599 PXL786450:PXL786599 PNP786450:PNP786599 PDT786450:PDT786599 OTX786450:OTX786599 OKB786450:OKB786599 OAF786450:OAF786599 NQJ786450:NQJ786599 NGN786450:NGN786599 MWR786450:MWR786599 MMV786450:MMV786599 MCZ786450:MCZ786599 LTD786450:LTD786599 LJH786450:LJH786599 KZL786450:KZL786599 KPP786450:KPP786599 KFT786450:KFT786599 JVX786450:JVX786599 JMB786450:JMB786599 JCF786450:JCF786599 ISJ786450:ISJ786599 IIN786450:IIN786599 HYR786450:HYR786599 HOV786450:HOV786599 HEZ786450:HEZ786599 GVD786450:GVD786599 GLH786450:GLH786599 GBL786450:GBL786599 FRP786450:FRP786599 FHT786450:FHT786599 EXX786450:EXX786599 EOB786450:EOB786599 EEF786450:EEF786599 DUJ786450:DUJ786599 DKN786450:DKN786599 DAR786450:DAR786599 CQV786450:CQV786599 CGZ786450:CGZ786599 BXD786450:BXD786599 BNH786450:BNH786599 BDL786450:BDL786599 ATP786450:ATP786599 AJT786450:AJT786599 ZX786450:ZX786599 QB786450:QB786599 GF786450:GF786599 WSR720914:WSR721063 WIV720914:WIV721063 VYZ720914:VYZ721063 VPD720914:VPD721063 VFH720914:VFH721063 UVL720914:UVL721063 ULP720914:ULP721063 UBT720914:UBT721063 TRX720914:TRX721063 TIB720914:TIB721063 SYF720914:SYF721063 SOJ720914:SOJ721063 SEN720914:SEN721063 RUR720914:RUR721063 RKV720914:RKV721063 RAZ720914:RAZ721063 QRD720914:QRD721063 QHH720914:QHH721063 PXL720914:PXL721063 PNP720914:PNP721063 PDT720914:PDT721063 OTX720914:OTX721063 OKB720914:OKB721063 OAF720914:OAF721063 NQJ720914:NQJ721063 NGN720914:NGN721063 MWR720914:MWR721063 MMV720914:MMV721063 MCZ720914:MCZ721063 LTD720914:LTD721063 LJH720914:LJH721063 KZL720914:KZL721063 KPP720914:KPP721063 KFT720914:KFT721063 JVX720914:JVX721063 JMB720914:JMB721063 JCF720914:JCF721063 ISJ720914:ISJ721063 IIN720914:IIN721063 HYR720914:HYR721063 HOV720914:HOV721063 HEZ720914:HEZ721063 GVD720914:GVD721063 GLH720914:GLH721063 GBL720914:GBL721063 FRP720914:FRP721063 FHT720914:FHT721063 EXX720914:EXX721063 EOB720914:EOB721063 EEF720914:EEF721063 DUJ720914:DUJ721063 DKN720914:DKN721063 DAR720914:DAR721063 CQV720914:CQV721063 CGZ720914:CGZ721063 BXD720914:BXD721063 BNH720914:BNH721063 BDL720914:BDL721063 ATP720914:ATP721063 AJT720914:AJT721063 ZX720914:ZX721063 QB720914:QB721063 GF720914:GF721063 WSR655378:WSR655527 WIV655378:WIV655527 VYZ655378:VYZ655527 VPD655378:VPD655527 VFH655378:VFH655527 UVL655378:UVL655527 ULP655378:ULP655527 UBT655378:UBT655527 TRX655378:TRX655527 TIB655378:TIB655527 SYF655378:SYF655527 SOJ655378:SOJ655527 SEN655378:SEN655527 RUR655378:RUR655527 RKV655378:RKV655527 RAZ655378:RAZ655527 QRD655378:QRD655527 QHH655378:QHH655527 PXL655378:PXL655527 PNP655378:PNP655527 PDT655378:PDT655527 OTX655378:OTX655527 OKB655378:OKB655527 OAF655378:OAF655527 NQJ655378:NQJ655527 NGN655378:NGN655527 MWR655378:MWR655527 MMV655378:MMV655527 MCZ655378:MCZ655527 LTD655378:LTD655527 LJH655378:LJH655527 KZL655378:KZL655527 KPP655378:KPP655527 KFT655378:KFT655527 JVX655378:JVX655527 JMB655378:JMB655527 JCF655378:JCF655527 ISJ655378:ISJ655527 IIN655378:IIN655527 HYR655378:HYR655527 HOV655378:HOV655527 HEZ655378:HEZ655527 GVD655378:GVD655527 GLH655378:GLH655527 GBL655378:GBL655527 FRP655378:FRP655527 FHT655378:FHT655527 EXX655378:EXX655527 EOB655378:EOB655527 EEF655378:EEF655527 DUJ655378:DUJ655527 DKN655378:DKN655527 DAR655378:DAR655527 CQV655378:CQV655527 CGZ655378:CGZ655527 BXD655378:BXD655527 BNH655378:BNH655527 BDL655378:BDL655527 ATP655378:ATP655527 AJT655378:AJT655527 ZX655378:ZX655527 QB655378:QB655527 GF655378:GF655527 WSR589842:WSR589991 WIV589842:WIV589991 VYZ589842:VYZ589991 VPD589842:VPD589991 VFH589842:VFH589991 UVL589842:UVL589991 ULP589842:ULP589991 UBT589842:UBT589991 TRX589842:TRX589991 TIB589842:TIB589991 SYF589842:SYF589991 SOJ589842:SOJ589991 SEN589842:SEN589991 RUR589842:RUR589991 RKV589842:RKV589991 RAZ589842:RAZ589991 QRD589842:QRD589991 QHH589842:QHH589991 PXL589842:PXL589991 PNP589842:PNP589991 PDT589842:PDT589991 OTX589842:OTX589991 OKB589842:OKB589991 OAF589842:OAF589991 NQJ589842:NQJ589991 NGN589842:NGN589991 MWR589842:MWR589991 MMV589842:MMV589991 MCZ589842:MCZ589991 LTD589842:LTD589991 LJH589842:LJH589991 KZL589842:KZL589991 KPP589842:KPP589991 KFT589842:KFT589991 JVX589842:JVX589991 JMB589842:JMB589991 JCF589842:JCF589991 ISJ589842:ISJ589991 IIN589842:IIN589991 HYR589842:HYR589991 HOV589842:HOV589991 HEZ589842:HEZ589991 GVD589842:GVD589991 GLH589842:GLH589991 GBL589842:GBL589991 FRP589842:FRP589991 FHT589842:FHT589991 EXX589842:EXX589991 EOB589842:EOB589991 EEF589842:EEF589991 DUJ589842:DUJ589991 DKN589842:DKN589991 DAR589842:DAR589991 CQV589842:CQV589991 CGZ589842:CGZ589991 BXD589842:BXD589991 BNH589842:BNH589991 BDL589842:BDL589991 ATP589842:ATP589991 AJT589842:AJT589991 ZX589842:ZX589991 QB589842:QB589991 GF589842:GF589991 WSR524306:WSR524455 WIV524306:WIV524455 VYZ524306:VYZ524455 VPD524306:VPD524455 VFH524306:VFH524455 UVL524306:UVL524455 ULP524306:ULP524455 UBT524306:UBT524455 TRX524306:TRX524455 TIB524306:TIB524455 SYF524306:SYF524455 SOJ524306:SOJ524455 SEN524306:SEN524455 RUR524306:RUR524455 RKV524306:RKV524455 RAZ524306:RAZ524455 QRD524306:QRD524455 QHH524306:QHH524455 PXL524306:PXL524455 PNP524306:PNP524455 PDT524306:PDT524455 OTX524306:OTX524455 OKB524306:OKB524455 OAF524306:OAF524455 NQJ524306:NQJ524455 NGN524306:NGN524455 MWR524306:MWR524455 MMV524306:MMV524455 MCZ524306:MCZ524455 LTD524306:LTD524455 LJH524306:LJH524455 KZL524306:KZL524455 KPP524306:KPP524455 KFT524306:KFT524455 JVX524306:JVX524455 JMB524306:JMB524455 JCF524306:JCF524455 ISJ524306:ISJ524455 IIN524306:IIN524455 HYR524306:HYR524455 HOV524306:HOV524455 HEZ524306:HEZ524455 GVD524306:GVD524455 GLH524306:GLH524455 GBL524306:GBL524455 FRP524306:FRP524455 FHT524306:FHT524455 EXX524306:EXX524455 EOB524306:EOB524455 EEF524306:EEF524455 DUJ524306:DUJ524455 DKN524306:DKN524455 DAR524306:DAR524455 CQV524306:CQV524455 CGZ524306:CGZ524455 BXD524306:BXD524455 BNH524306:BNH524455 BDL524306:BDL524455 ATP524306:ATP524455 AJT524306:AJT524455 ZX524306:ZX524455 QB524306:QB524455 GF524306:GF524455 WSR458770:WSR458919 WIV458770:WIV458919 VYZ458770:VYZ458919 VPD458770:VPD458919 VFH458770:VFH458919 UVL458770:UVL458919 ULP458770:ULP458919 UBT458770:UBT458919 TRX458770:TRX458919 TIB458770:TIB458919 SYF458770:SYF458919 SOJ458770:SOJ458919 SEN458770:SEN458919 RUR458770:RUR458919 RKV458770:RKV458919 RAZ458770:RAZ458919 QRD458770:QRD458919 QHH458770:QHH458919 PXL458770:PXL458919 PNP458770:PNP458919 PDT458770:PDT458919 OTX458770:OTX458919 OKB458770:OKB458919 OAF458770:OAF458919 NQJ458770:NQJ458919 NGN458770:NGN458919 MWR458770:MWR458919 MMV458770:MMV458919 MCZ458770:MCZ458919 LTD458770:LTD458919 LJH458770:LJH458919 KZL458770:KZL458919 KPP458770:KPP458919 KFT458770:KFT458919 JVX458770:JVX458919 JMB458770:JMB458919 JCF458770:JCF458919 ISJ458770:ISJ458919 IIN458770:IIN458919 HYR458770:HYR458919 HOV458770:HOV458919 HEZ458770:HEZ458919 GVD458770:GVD458919 GLH458770:GLH458919 GBL458770:GBL458919 FRP458770:FRP458919 FHT458770:FHT458919 EXX458770:EXX458919 EOB458770:EOB458919 EEF458770:EEF458919 DUJ458770:DUJ458919 DKN458770:DKN458919 DAR458770:DAR458919 CQV458770:CQV458919 CGZ458770:CGZ458919 BXD458770:BXD458919 BNH458770:BNH458919 BDL458770:BDL458919 ATP458770:ATP458919 AJT458770:AJT458919 ZX458770:ZX458919 QB458770:QB458919 GF458770:GF458919 WSR393234:WSR393383 WIV393234:WIV393383 VYZ393234:VYZ393383 VPD393234:VPD393383 VFH393234:VFH393383 UVL393234:UVL393383 ULP393234:ULP393383 UBT393234:UBT393383 TRX393234:TRX393383 TIB393234:TIB393383 SYF393234:SYF393383 SOJ393234:SOJ393383 SEN393234:SEN393383 RUR393234:RUR393383 RKV393234:RKV393383 RAZ393234:RAZ393383 QRD393234:QRD393383 QHH393234:QHH393383 PXL393234:PXL393383 PNP393234:PNP393383 PDT393234:PDT393383 OTX393234:OTX393383 OKB393234:OKB393383 OAF393234:OAF393383 NQJ393234:NQJ393383 NGN393234:NGN393383 MWR393234:MWR393383 MMV393234:MMV393383 MCZ393234:MCZ393383 LTD393234:LTD393383 LJH393234:LJH393383 KZL393234:KZL393383 KPP393234:KPP393383 KFT393234:KFT393383 JVX393234:JVX393383 JMB393234:JMB393383 JCF393234:JCF393383 ISJ393234:ISJ393383 IIN393234:IIN393383 HYR393234:HYR393383 HOV393234:HOV393383 HEZ393234:HEZ393383 GVD393234:GVD393383 GLH393234:GLH393383 GBL393234:GBL393383 FRP393234:FRP393383 FHT393234:FHT393383 EXX393234:EXX393383 EOB393234:EOB393383 EEF393234:EEF393383 DUJ393234:DUJ393383 DKN393234:DKN393383 DAR393234:DAR393383 CQV393234:CQV393383 CGZ393234:CGZ393383 BXD393234:BXD393383 BNH393234:BNH393383 BDL393234:BDL393383 ATP393234:ATP393383 AJT393234:AJT393383 ZX393234:ZX393383 QB393234:QB393383 GF393234:GF393383 WSR327698:WSR327847 WIV327698:WIV327847 VYZ327698:VYZ327847 VPD327698:VPD327847 VFH327698:VFH327847 UVL327698:UVL327847 ULP327698:ULP327847 UBT327698:UBT327847 TRX327698:TRX327847 TIB327698:TIB327847 SYF327698:SYF327847 SOJ327698:SOJ327847 SEN327698:SEN327847 RUR327698:RUR327847 RKV327698:RKV327847 RAZ327698:RAZ327847 QRD327698:QRD327847 QHH327698:QHH327847 PXL327698:PXL327847 PNP327698:PNP327847 PDT327698:PDT327847 OTX327698:OTX327847 OKB327698:OKB327847 OAF327698:OAF327847 NQJ327698:NQJ327847 NGN327698:NGN327847 MWR327698:MWR327847 MMV327698:MMV327847 MCZ327698:MCZ327847 LTD327698:LTD327847 LJH327698:LJH327847 KZL327698:KZL327847 KPP327698:KPP327847 KFT327698:KFT327847 JVX327698:JVX327847 JMB327698:JMB327847 JCF327698:JCF327847 ISJ327698:ISJ327847 IIN327698:IIN327847 HYR327698:HYR327847 HOV327698:HOV327847 HEZ327698:HEZ327847 GVD327698:GVD327847 GLH327698:GLH327847 GBL327698:GBL327847 FRP327698:FRP327847 FHT327698:FHT327847 EXX327698:EXX327847 EOB327698:EOB327847 EEF327698:EEF327847 DUJ327698:DUJ327847 DKN327698:DKN327847 DAR327698:DAR327847 CQV327698:CQV327847 CGZ327698:CGZ327847 BXD327698:BXD327847 BNH327698:BNH327847 BDL327698:BDL327847 ATP327698:ATP327847 AJT327698:AJT327847 ZX327698:ZX327847 QB327698:QB327847 GF327698:GF327847 WSR262162:WSR262311 WIV262162:WIV262311 VYZ262162:VYZ262311 VPD262162:VPD262311 VFH262162:VFH262311 UVL262162:UVL262311 ULP262162:ULP262311 UBT262162:UBT262311 TRX262162:TRX262311 TIB262162:TIB262311 SYF262162:SYF262311 SOJ262162:SOJ262311 SEN262162:SEN262311 RUR262162:RUR262311 RKV262162:RKV262311 RAZ262162:RAZ262311 QRD262162:QRD262311 QHH262162:QHH262311 PXL262162:PXL262311 PNP262162:PNP262311 PDT262162:PDT262311 OTX262162:OTX262311 OKB262162:OKB262311 OAF262162:OAF262311 NQJ262162:NQJ262311 NGN262162:NGN262311 MWR262162:MWR262311 MMV262162:MMV262311 MCZ262162:MCZ262311 LTD262162:LTD262311 LJH262162:LJH262311 KZL262162:KZL262311 KPP262162:KPP262311 KFT262162:KFT262311 JVX262162:JVX262311 JMB262162:JMB262311 JCF262162:JCF262311 ISJ262162:ISJ262311 IIN262162:IIN262311 HYR262162:HYR262311 HOV262162:HOV262311 HEZ262162:HEZ262311 GVD262162:GVD262311 GLH262162:GLH262311 GBL262162:GBL262311 FRP262162:FRP262311 FHT262162:FHT262311 EXX262162:EXX262311 EOB262162:EOB262311 EEF262162:EEF262311 DUJ262162:DUJ262311 DKN262162:DKN262311 DAR262162:DAR262311 CQV262162:CQV262311 CGZ262162:CGZ262311 BXD262162:BXD262311 BNH262162:BNH262311 BDL262162:BDL262311 ATP262162:ATP262311 AJT262162:AJT262311 ZX262162:ZX262311 QB262162:QB262311 GF262162:GF262311 WSR196626:WSR196775 WIV196626:WIV196775 VYZ196626:VYZ196775 VPD196626:VPD196775 VFH196626:VFH196775 UVL196626:UVL196775 ULP196626:ULP196775 UBT196626:UBT196775 TRX196626:TRX196775 TIB196626:TIB196775 SYF196626:SYF196775 SOJ196626:SOJ196775 SEN196626:SEN196775 RUR196626:RUR196775 RKV196626:RKV196775 RAZ196626:RAZ196775 QRD196626:QRD196775 QHH196626:QHH196775 PXL196626:PXL196775 PNP196626:PNP196775 PDT196626:PDT196775 OTX196626:OTX196775 OKB196626:OKB196775 OAF196626:OAF196775 NQJ196626:NQJ196775 NGN196626:NGN196775 MWR196626:MWR196775 MMV196626:MMV196775 MCZ196626:MCZ196775 LTD196626:LTD196775 LJH196626:LJH196775 KZL196626:KZL196775 KPP196626:KPP196775 KFT196626:KFT196775 JVX196626:JVX196775 JMB196626:JMB196775 JCF196626:JCF196775 ISJ196626:ISJ196775 IIN196626:IIN196775 HYR196626:HYR196775 HOV196626:HOV196775 HEZ196626:HEZ196775 GVD196626:GVD196775 GLH196626:GLH196775 GBL196626:GBL196775 FRP196626:FRP196775 FHT196626:FHT196775 EXX196626:EXX196775 EOB196626:EOB196775 EEF196626:EEF196775 DUJ196626:DUJ196775 DKN196626:DKN196775 DAR196626:DAR196775 CQV196626:CQV196775 CGZ196626:CGZ196775 BXD196626:BXD196775 BNH196626:BNH196775 BDL196626:BDL196775 ATP196626:ATP196775 AJT196626:AJT196775 ZX196626:ZX196775 QB196626:QB196775 GF196626:GF196775 WSR131090:WSR131239 WIV131090:WIV131239 VYZ131090:VYZ131239 VPD131090:VPD131239 VFH131090:VFH131239 UVL131090:UVL131239 ULP131090:ULP131239 UBT131090:UBT131239 TRX131090:TRX131239 TIB131090:TIB131239 SYF131090:SYF131239 SOJ131090:SOJ131239 SEN131090:SEN131239 RUR131090:RUR131239 RKV131090:RKV131239 RAZ131090:RAZ131239 QRD131090:QRD131239 QHH131090:QHH131239 PXL131090:PXL131239 PNP131090:PNP131239 PDT131090:PDT131239 OTX131090:OTX131239 OKB131090:OKB131239 OAF131090:OAF131239 NQJ131090:NQJ131239 NGN131090:NGN131239 MWR131090:MWR131239 MMV131090:MMV131239 MCZ131090:MCZ131239 LTD131090:LTD131239 LJH131090:LJH131239 KZL131090:KZL131239 KPP131090:KPP131239 KFT131090:KFT131239 JVX131090:JVX131239 JMB131090:JMB131239 JCF131090:JCF131239 ISJ131090:ISJ131239 IIN131090:IIN131239 HYR131090:HYR131239 HOV131090:HOV131239 HEZ131090:HEZ131239 GVD131090:GVD131239 GLH131090:GLH131239 GBL131090:GBL131239 FRP131090:FRP131239 FHT131090:FHT131239 EXX131090:EXX131239 EOB131090:EOB131239 EEF131090:EEF131239 DUJ131090:DUJ131239 DKN131090:DKN131239 DAR131090:DAR131239 CQV131090:CQV131239 CGZ131090:CGZ131239 BXD131090:BXD131239 BNH131090:BNH131239 BDL131090:BDL131239 ATP131090:ATP131239 AJT131090:AJT131239 ZX131090:ZX131239 QB131090:QB131239 GF131090:GF131239 WSR65554:WSR65703 WIV65554:WIV65703 VYZ65554:VYZ65703 VPD65554:VPD65703 VFH65554:VFH65703 UVL65554:UVL65703 ULP65554:ULP65703 UBT65554:UBT65703 TRX65554:TRX65703 TIB65554:TIB65703 SYF65554:SYF65703 SOJ65554:SOJ65703 SEN65554:SEN65703 RUR65554:RUR65703 RKV65554:RKV65703 RAZ65554:RAZ65703 QRD65554:QRD65703 QHH65554:QHH65703 PXL65554:PXL65703 PNP65554:PNP65703 PDT65554:PDT65703 OTX65554:OTX65703 OKB65554:OKB65703 OAF65554:OAF65703 NQJ65554:NQJ65703 NGN65554:NGN65703 MWR65554:MWR65703 MMV65554:MMV65703 MCZ65554:MCZ65703 LTD65554:LTD65703 LJH65554:LJH65703 KZL65554:KZL65703 KPP65554:KPP65703 KFT65554:KFT65703 JVX65554:JVX65703 JMB65554:JMB65703 JCF65554:JCF65703 ISJ65554:ISJ65703 IIN65554:IIN65703 HYR65554:HYR65703 HOV65554:HOV65703 HEZ65554:HEZ65703 GVD65554:GVD65703 GLH65554:GLH65703 GBL65554:GBL65703 FRP65554:FRP65703 FHT65554:FHT65703 EXX65554:EXX65703 EOB65554:EOB65703 EEF65554:EEF65703 DUJ65554:DUJ65703 DKN65554:DKN65703 DAR65554:DAR65703 CQV65554:CQV65703 CGZ65554:CGZ65703 BXD65554:BXD65703 BNH65554:BNH65703 BDL65554:BDL65703 ATP65554:ATP65703 AJT65554:AJT65703 ZX65554:ZX65703 QB65554:QB65703 GF65554:GF65703 WTU983058:WTU983207 WJY983058:WJY983207 WAC983058:WAC983207 VQG983058:VQG983207 VGK983058:VGK983207 UWO983058:UWO983207 UMS983058:UMS983207 UCW983058:UCW983207 TTA983058:TTA983207 TJE983058:TJE983207 SZI983058:SZI983207 SPM983058:SPM983207 SFQ983058:SFQ983207 RVU983058:RVU983207 RLY983058:RLY983207 RCC983058:RCC983207 QSG983058:QSG983207 QIK983058:QIK983207 PYO983058:PYO983207 POS983058:POS983207 PEW983058:PEW983207 OVA983058:OVA983207 OLE983058:OLE983207 OBI983058:OBI983207 NRM983058:NRM983207 NHQ983058:NHQ983207 MXU983058:MXU983207 MNY983058:MNY983207 MEC983058:MEC983207 LUG983058:LUG983207 LKK983058:LKK983207 LAO983058:LAO983207 KQS983058:KQS983207 KGW983058:KGW983207 JXA983058:JXA983207 JNE983058:JNE983207 JDI983058:JDI983207 ITM983058:ITM983207 IJQ983058:IJQ983207 HZU983058:HZU983207 HPY983058:HPY983207 HGC983058:HGC983207 GWG983058:GWG983207 GMK983058:GMK983207 GCO983058:GCO983207 FSS983058:FSS983207 FIW983058:FIW983207 EZA983058:EZA983207 EPE983058:EPE983207 EFI983058:EFI983207 DVM983058:DVM983207 DLQ983058:DLQ983207 DBU983058:DBU983207 CRY983058:CRY983207 CIC983058:CIC983207 BYG983058:BYG983207 BOK983058:BOK983207 BEO983058:BEO983207 AUS983058:AUS983207 AKW983058:AKW983207 ABA983058:ABA983207 RE983058:RE983207 HI983058:HI983207 WTU917522:WTU917671 WJY917522:WJY917671 WAC917522:WAC917671 VQG917522:VQG917671 VGK917522:VGK917671 UWO917522:UWO917671 UMS917522:UMS917671 UCW917522:UCW917671 TTA917522:TTA917671 TJE917522:TJE917671 SZI917522:SZI917671 SPM917522:SPM917671 SFQ917522:SFQ917671 RVU917522:RVU917671 RLY917522:RLY917671 RCC917522:RCC917671 QSG917522:QSG917671 QIK917522:QIK917671 PYO917522:PYO917671 POS917522:POS917671 PEW917522:PEW917671 OVA917522:OVA917671 OLE917522:OLE917671 OBI917522:OBI917671 NRM917522:NRM917671 NHQ917522:NHQ917671 MXU917522:MXU917671 MNY917522:MNY917671 MEC917522:MEC917671 LUG917522:LUG917671 LKK917522:LKK917671 LAO917522:LAO917671 KQS917522:KQS917671 KGW917522:KGW917671 JXA917522:JXA917671 JNE917522:JNE917671 JDI917522:JDI917671 ITM917522:ITM917671 IJQ917522:IJQ917671 HZU917522:HZU917671 HPY917522:HPY917671 HGC917522:HGC917671 GWG917522:GWG917671 GMK917522:GMK917671 GCO917522:GCO917671 FSS917522:FSS917671 FIW917522:FIW917671 EZA917522:EZA917671 EPE917522:EPE917671 EFI917522:EFI917671 DVM917522:DVM917671 DLQ917522:DLQ917671 DBU917522:DBU917671 CRY917522:CRY917671 CIC917522:CIC917671 BYG917522:BYG917671 BOK917522:BOK917671 BEO917522:BEO917671 AUS917522:AUS917671 AKW917522:AKW917671 ABA917522:ABA917671 RE917522:RE917671 HI917522:HI917671 WTU851986:WTU852135 WJY851986:WJY852135 WAC851986:WAC852135 VQG851986:VQG852135 VGK851986:VGK852135 UWO851986:UWO852135 UMS851986:UMS852135 UCW851986:UCW852135 TTA851986:TTA852135 TJE851986:TJE852135 SZI851986:SZI852135 SPM851986:SPM852135 SFQ851986:SFQ852135 RVU851986:RVU852135 RLY851986:RLY852135 RCC851986:RCC852135 QSG851986:QSG852135 QIK851986:QIK852135 PYO851986:PYO852135 POS851986:POS852135 PEW851986:PEW852135 OVA851986:OVA852135 OLE851986:OLE852135 OBI851986:OBI852135 NRM851986:NRM852135 NHQ851986:NHQ852135 MXU851986:MXU852135 MNY851986:MNY852135 MEC851986:MEC852135 LUG851986:LUG852135 LKK851986:LKK852135 LAO851986:LAO852135 KQS851986:KQS852135 KGW851986:KGW852135 JXA851986:JXA852135 JNE851986:JNE852135 JDI851986:JDI852135 ITM851986:ITM852135 IJQ851986:IJQ852135 HZU851986:HZU852135 HPY851986:HPY852135 HGC851986:HGC852135 GWG851986:GWG852135 GMK851986:GMK852135 GCO851986:GCO852135 FSS851986:FSS852135 FIW851986:FIW852135 EZA851986:EZA852135 EPE851986:EPE852135 EFI851986:EFI852135 DVM851986:DVM852135 DLQ851986:DLQ852135 DBU851986:DBU852135 CRY851986:CRY852135 CIC851986:CIC852135 BYG851986:BYG852135 BOK851986:BOK852135 BEO851986:BEO852135 AUS851986:AUS852135 AKW851986:AKW852135 ABA851986:ABA852135 RE851986:RE852135 HI851986:HI852135 WTU786450:WTU786599 WJY786450:WJY786599 WAC786450:WAC786599 VQG786450:VQG786599 VGK786450:VGK786599 UWO786450:UWO786599 UMS786450:UMS786599 UCW786450:UCW786599 TTA786450:TTA786599 TJE786450:TJE786599 SZI786450:SZI786599 SPM786450:SPM786599 SFQ786450:SFQ786599 RVU786450:RVU786599 RLY786450:RLY786599 RCC786450:RCC786599 QSG786450:QSG786599 QIK786450:QIK786599 PYO786450:PYO786599 POS786450:POS786599 PEW786450:PEW786599 OVA786450:OVA786599 OLE786450:OLE786599 OBI786450:OBI786599 NRM786450:NRM786599 NHQ786450:NHQ786599 MXU786450:MXU786599 MNY786450:MNY786599 MEC786450:MEC786599 LUG786450:LUG786599 LKK786450:LKK786599 LAO786450:LAO786599 KQS786450:KQS786599 KGW786450:KGW786599 JXA786450:JXA786599 JNE786450:JNE786599 JDI786450:JDI786599 ITM786450:ITM786599 IJQ786450:IJQ786599 HZU786450:HZU786599 HPY786450:HPY786599 HGC786450:HGC786599 GWG786450:GWG786599 GMK786450:GMK786599 GCO786450:GCO786599 FSS786450:FSS786599 FIW786450:FIW786599 EZA786450:EZA786599 EPE786450:EPE786599 EFI786450:EFI786599 DVM786450:DVM786599 DLQ786450:DLQ786599 DBU786450:DBU786599 CRY786450:CRY786599 CIC786450:CIC786599 BYG786450:BYG786599 BOK786450:BOK786599 BEO786450:BEO786599 AUS786450:AUS786599 AKW786450:AKW786599 ABA786450:ABA786599 RE786450:RE786599 HI786450:HI786599 WTU720914:WTU721063 WJY720914:WJY721063 WAC720914:WAC721063 VQG720914:VQG721063 VGK720914:VGK721063 UWO720914:UWO721063 UMS720914:UMS721063 UCW720914:UCW721063 TTA720914:TTA721063 TJE720914:TJE721063 SZI720914:SZI721063 SPM720914:SPM721063 SFQ720914:SFQ721063 RVU720914:RVU721063 RLY720914:RLY721063 RCC720914:RCC721063 QSG720914:QSG721063 QIK720914:QIK721063 PYO720914:PYO721063 POS720914:POS721063 PEW720914:PEW721063 OVA720914:OVA721063 OLE720914:OLE721063 OBI720914:OBI721063 NRM720914:NRM721063 NHQ720914:NHQ721063 MXU720914:MXU721063 MNY720914:MNY721063 MEC720914:MEC721063 LUG720914:LUG721063 LKK720914:LKK721063 LAO720914:LAO721063 KQS720914:KQS721063 KGW720914:KGW721063 JXA720914:JXA721063 JNE720914:JNE721063 JDI720914:JDI721063 ITM720914:ITM721063 IJQ720914:IJQ721063 HZU720914:HZU721063 HPY720914:HPY721063 HGC720914:HGC721063 GWG720914:GWG721063 GMK720914:GMK721063 GCO720914:GCO721063 FSS720914:FSS721063 FIW720914:FIW721063 EZA720914:EZA721063 EPE720914:EPE721063 EFI720914:EFI721063 DVM720914:DVM721063 DLQ720914:DLQ721063 DBU720914:DBU721063 CRY720914:CRY721063 CIC720914:CIC721063 BYG720914:BYG721063 BOK720914:BOK721063 BEO720914:BEO721063 AUS720914:AUS721063 AKW720914:AKW721063 ABA720914:ABA721063 RE720914:RE721063 HI720914:HI721063 WTU655378:WTU655527 WJY655378:WJY655527 WAC655378:WAC655527 VQG655378:VQG655527 VGK655378:VGK655527 UWO655378:UWO655527 UMS655378:UMS655527 UCW655378:UCW655527 TTA655378:TTA655527 TJE655378:TJE655527 SZI655378:SZI655527 SPM655378:SPM655527 SFQ655378:SFQ655527 RVU655378:RVU655527 RLY655378:RLY655527 RCC655378:RCC655527 QSG655378:QSG655527 QIK655378:QIK655527 PYO655378:PYO655527 POS655378:POS655527 PEW655378:PEW655527 OVA655378:OVA655527 OLE655378:OLE655527 OBI655378:OBI655527 NRM655378:NRM655527 NHQ655378:NHQ655527 MXU655378:MXU655527 MNY655378:MNY655527 MEC655378:MEC655527 LUG655378:LUG655527 LKK655378:LKK655527 LAO655378:LAO655527 KQS655378:KQS655527 KGW655378:KGW655527 JXA655378:JXA655527 JNE655378:JNE655527 JDI655378:JDI655527 ITM655378:ITM655527 IJQ655378:IJQ655527 HZU655378:HZU655527 HPY655378:HPY655527 HGC655378:HGC655527 GWG655378:GWG655527 GMK655378:GMK655527 GCO655378:GCO655527 FSS655378:FSS655527 FIW655378:FIW655527 EZA655378:EZA655527 EPE655378:EPE655527 EFI655378:EFI655527 DVM655378:DVM655527 DLQ655378:DLQ655527 DBU655378:DBU655527 CRY655378:CRY655527 CIC655378:CIC655527 BYG655378:BYG655527 BOK655378:BOK655527 BEO655378:BEO655527 AUS655378:AUS655527 AKW655378:AKW655527 ABA655378:ABA655527 RE655378:RE655527 HI655378:HI655527 WTU589842:WTU589991 WJY589842:WJY589991 WAC589842:WAC589991 VQG589842:VQG589991 VGK589842:VGK589991 UWO589842:UWO589991 UMS589842:UMS589991 UCW589842:UCW589991 TTA589842:TTA589991 TJE589842:TJE589991 SZI589842:SZI589991 SPM589842:SPM589991 SFQ589842:SFQ589991 RVU589842:RVU589991 RLY589842:RLY589991 RCC589842:RCC589991 QSG589842:QSG589991 QIK589842:QIK589991 PYO589842:PYO589991 POS589842:POS589991 PEW589842:PEW589991 OVA589842:OVA589991 OLE589842:OLE589991 OBI589842:OBI589991 NRM589842:NRM589991 NHQ589842:NHQ589991 MXU589842:MXU589991 MNY589842:MNY589991 MEC589842:MEC589991 LUG589842:LUG589991 LKK589842:LKK589991 LAO589842:LAO589991 KQS589842:KQS589991 KGW589842:KGW589991 JXA589842:JXA589991 JNE589842:JNE589991 JDI589842:JDI589991 ITM589842:ITM589991 IJQ589842:IJQ589991 HZU589842:HZU589991 HPY589842:HPY589991 HGC589842:HGC589991 GWG589842:GWG589991 GMK589842:GMK589991 GCO589842:GCO589991 FSS589842:FSS589991 FIW589842:FIW589991 EZA589842:EZA589991 EPE589842:EPE589991 EFI589842:EFI589991 DVM589842:DVM589991 DLQ589842:DLQ589991 DBU589842:DBU589991 CRY589842:CRY589991 CIC589842:CIC589991 BYG589842:BYG589991 BOK589842:BOK589991 BEO589842:BEO589991 AUS589842:AUS589991 AKW589842:AKW589991 ABA589842:ABA589991 RE589842:RE589991 HI589842:HI589991 WTU524306:WTU524455 WJY524306:WJY524455 WAC524306:WAC524455 VQG524306:VQG524455 VGK524306:VGK524455 UWO524306:UWO524455 UMS524306:UMS524455 UCW524306:UCW524455 TTA524306:TTA524455 TJE524306:TJE524455 SZI524306:SZI524455 SPM524306:SPM524455 SFQ524306:SFQ524455 RVU524306:RVU524455 RLY524306:RLY524455 RCC524306:RCC524455 QSG524306:QSG524455 QIK524306:QIK524455 PYO524306:PYO524455 POS524306:POS524455 PEW524306:PEW524455 OVA524306:OVA524455 OLE524306:OLE524455 OBI524306:OBI524455 NRM524306:NRM524455 NHQ524306:NHQ524455 MXU524306:MXU524455 MNY524306:MNY524455 MEC524306:MEC524455 LUG524306:LUG524455 LKK524306:LKK524455 LAO524306:LAO524455 KQS524306:KQS524455 KGW524306:KGW524455 JXA524306:JXA524455 JNE524306:JNE524455 JDI524306:JDI524455 ITM524306:ITM524455 IJQ524306:IJQ524455 HZU524306:HZU524455 HPY524306:HPY524455 HGC524306:HGC524455 GWG524306:GWG524455 GMK524306:GMK524455 GCO524306:GCO524455 FSS524306:FSS524455 FIW524306:FIW524455 EZA524306:EZA524455 EPE524306:EPE524455 EFI524306:EFI524455 DVM524306:DVM524455 DLQ524306:DLQ524455 DBU524306:DBU524455 CRY524306:CRY524455 CIC524306:CIC524455 BYG524306:BYG524455 BOK524306:BOK524455 BEO524306:BEO524455 AUS524306:AUS524455 AKW524306:AKW524455 ABA524306:ABA524455 RE524306:RE524455 HI524306:HI524455 WTU458770:WTU458919 WJY458770:WJY458919 WAC458770:WAC458919 VQG458770:VQG458919 VGK458770:VGK458919 UWO458770:UWO458919 UMS458770:UMS458919 UCW458770:UCW458919 TTA458770:TTA458919 TJE458770:TJE458919 SZI458770:SZI458919 SPM458770:SPM458919 SFQ458770:SFQ458919 RVU458770:RVU458919 RLY458770:RLY458919 RCC458770:RCC458919 QSG458770:QSG458919 QIK458770:QIK458919 PYO458770:PYO458919 POS458770:POS458919 PEW458770:PEW458919 OVA458770:OVA458919 OLE458770:OLE458919 OBI458770:OBI458919 NRM458770:NRM458919 NHQ458770:NHQ458919 MXU458770:MXU458919 MNY458770:MNY458919 MEC458770:MEC458919 LUG458770:LUG458919 LKK458770:LKK458919 LAO458770:LAO458919 KQS458770:KQS458919 KGW458770:KGW458919 JXA458770:JXA458919 JNE458770:JNE458919 JDI458770:JDI458919 ITM458770:ITM458919 IJQ458770:IJQ458919 HZU458770:HZU458919 HPY458770:HPY458919 HGC458770:HGC458919 GWG458770:GWG458919 GMK458770:GMK458919 GCO458770:GCO458919 FSS458770:FSS458919 FIW458770:FIW458919 EZA458770:EZA458919 EPE458770:EPE458919 EFI458770:EFI458919 DVM458770:DVM458919 DLQ458770:DLQ458919 DBU458770:DBU458919 CRY458770:CRY458919 CIC458770:CIC458919 BYG458770:BYG458919 BOK458770:BOK458919 BEO458770:BEO458919 AUS458770:AUS458919 AKW458770:AKW458919 ABA458770:ABA458919 RE458770:RE458919 HI458770:HI458919 WTU393234:WTU393383 WJY393234:WJY393383 WAC393234:WAC393383 VQG393234:VQG393383 VGK393234:VGK393383 UWO393234:UWO393383 UMS393234:UMS393383 UCW393234:UCW393383 TTA393234:TTA393383 TJE393234:TJE393383 SZI393234:SZI393383 SPM393234:SPM393383 SFQ393234:SFQ393383 RVU393234:RVU393383 RLY393234:RLY393383 RCC393234:RCC393383 QSG393234:QSG393383 QIK393234:QIK393383 PYO393234:PYO393383 POS393234:POS393383 PEW393234:PEW393383 OVA393234:OVA393383 OLE393234:OLE393383 OBI393234:OBI393383 NRM393234:NRM393383 NHQ393234:NHQ393383 MXU393234:MXU393383 MNY393234:MNY393383 MEC393234:MEC393383 LUG393234:LUG393383 LKK393234:LKK393383 LAO393234:LAO393383 KQS393234:KQS393383 KGW393234:KGW393383 JXA393234:JXA393383 JNE393234:JNE393383 JDI393234:JDI393383 ITM393234:ITM393383 IJQ393234:IJQ393383 HZU393234:HZU393383 HPY393234:HPY393383 HGC393234:HGC393383 GWG393234:GWG393383 GMK393234:GMK393383 GCO393234:GCO393383 FSS393234:FSS393383 FIW393234:FIW393383 EZA393234:EZA393383 EPE393234:EPE393383 EFI393234:EFI393383 DVM393234:DVM393383 DLQ393234:DLQ393383 DBU393234:DBU393383 CRY393234:CRY393383 CIC393234:CIC393383 BYG393234:BYG393383 BOK393234:BOK393383 BEO393234:BEO393383 AUS393234:AUS393383 AKW393234:AKW393383 ABA393234:ABA393383 RE393234:RE393383 HI393234:HI393383 WTU327698:WTU327847 WJY327698:WJY327847 WAC327698:WAC327847 VQG327698:VQG327847 VGK327698:VGK327847 UWO327698:UWO327847 UMS327698:UMS327847 UCW327698:UCW327847 TTA327698:TTA327847 TJE327698:TJE327847 SZI327698:SZI327847 SPM327698:SPM327847 SFQ327698:SFQ327847 RVU327698:RVU327847 RLY327698:RLY327847 RCC327698:RCC327847 QSG327698:QSG327847 QIK327698:QIK327847 PYO327698:PYO327847 POS327698:POS327847 PEW327698:PEW327847 OVA327698:OVA327847 OLE327698:OLE327847 OBI327698:OBI327847 NRM327698:NRM327847 NHQ327698:NHQ327847 MXU327698:MXU327847 MNY327698:MNY327847 MEC327698:MEC327847 LUG327698:LUG327847 LKK327698:LKK327847 LAO327698:LAO327847 KQS327698:KQS327847 KGW327698:KGW327847 JXA327698:JXA327847 JNE327698:JNE327847 JDI327698:JDI327847 ITM327698:ITM327847 IJQ327698:IJQ327847 HZU327698:HZU327847 HPY327698:HPY327847 HGC327698:HGC327847 GWG327698:GWG327847 GMK327698:GMK327847 GCO327698:GCO327847 FSS327698:FSS327847 FIW327698:FIW327847 EZA327698:EZA327847 EPE327698:EPE327847 EFI327698:EFI327847 DVM327698:DVM327847 DLQ327698:DLQ327847 DBU327698:DBU327847 CRY327698:CRY327847 CIC327698:CIC327847 BYG327698:BYG327847 BOK327698:BOK327847 BEO327698:BEO327847 AUS327698:AUS327847 AKW327698:AKW327847 ABA327698:ABA327847 RE327698:RE327847 HI327698:HI327847 WTU262162:WTU262311 WJY262162:WJY262311 WAC262162:WAC262311 VQG262162:VQG262311 VGK262162:VGK262311 UWO262162:UWO262311 UMS262162:UMS262311 UCW262162:UCW262311 TTA262162:TTA262311 TJE262162:TJE262311 SZI262162:SZI262311 SPM262162:SPM262311 SFQ262162:SFQ262311 RVU262162:RVU262311 RLY262162:RLY262311 RCC262162:RCC262311 QSG262162:QSG262311 QIK262162:QIK262311 PYO262162:PYO262311 POS262162:POS262311 PEW262162:PEW262311 OVA262162:OVA262311 OLE262162:OLE262311 OBI262162:OBI262311 NRM262162:NRM262311 NHQ262162:NHQ262311 MXU262162:MXU262311 MNY262162:MNY262311 MEC262162:MEC262311 LUG262162:LUG262311 LKK262162:LKK262311 LAO262162:LAO262311 KQS262162:KQS262311 KGW262162:KGW262311 JXA262162:JXA262311 JNE262162:JNE262311 JDI262162:JDI262311 ITM262162:ITM262311 IJQ262162:IJQ262311 HZU262162:HZU262311 HPY262162:HPY262311 HGC262162:HGC262311 GWG262162:GWG262311 GMK262162:GMK262311 GCO262162:GCO262311 FSS262162:FSS262311 FIW262162:FIW262311 EZA262162:EZA262311 EPE262162:EPE262311 EFI262162:EFI262311 DVM262162:DVM262311 DLQ262162:DLQ262311 DBU262162:DBU262311 CRY262162:CRY262311 CIC262162:CIC262311 BYG262162:BYG262311 BOK262162:BOK262311 BEO262162:BEO262311 AUS262162:AUS262311 AKW262162:AKW262311 ABA262162:ABA262311 RE262162:RE262311 HI262162:HI262311 WTU196626:WTU196775 WJY196626:WJY196775 WAC196626:WAC196775 VQG196626:VQG196775 VGK196626:VGK196775 UWO196626:UWO196775 UMS196626:UMS196775 UCW196626:UCW196775 TTA196626:TTA196775 TJE196626:TJE196775 SZI196626:SZI196775 SPM196626:SPM196775 SFQ196626:SFQ196775 RVU196626:RVU196775 RLY196626:RLY196775 RCC196626:RCC196775 QSG196626:QSG196775 QIK196626:QIK196775 PYO196626:PYO196775 POS196626:POS196775 PEW196626:PEW196775 OVA196626:OVA196775 OLE196626:OLE196775 OBI196626:OBI196775 NRM196626:NRM196775 NHQ196626:NHQ196775 MXU196626:MXU196775 MNY196626:MNY196775 MEC196626:MEC196775 LUG196626:LUG196775 LKK196626:LKK196775 LAO196626:LAO196775 KQS196626:KQS196775 KGW196626:KGW196775 JXA196626:JXA196775 JNE196626:JNE196775 JDI196626:JDI196775 ITM196626:ITM196775 IJQ196626:IJQ196775 HZU196626:HZU196775 HPY196626:HPY196775 HGC196626:HGC196775 GWG196626:GWG196775 GMK196626:GMK196775 GCO196626:GCO196775 FSS196626:FSS196775 FIW196626:FIW196775 EZA196626:EZA196775 EPE196626:EPE196775 EFI196626:EFI196775 DVM196626:DVM196775 DLQ196626:DLQ196775 DBU196626:DBU196775 CRY196626:CRY196775 CIC196626:CIC196775 BYG196626:BYG196775 BOK196626:BOK196775 BEO196626:BEO196775 AUS196626:AUS196775 AKW196626:AKW196775 ABA196626:ABA196775 RE196626:RE196775 HI196626:HI196775 WTU131090:WTU131239 WJY131090:WJY131239 WAC131090:WAC131239 VQG131090:VQG131239 VGK131090:VGK131239 UWO131090:UWO131239 UMS131090:UMS131239 UCW131090:UCW131239 TTA131090:TTA131239 TJE131090:TJE131239 SZI131090:SZI131239 SPM131090:SPM131239 SFQ131090:SFQ131239 RVU131090:RVU131239 RLY131090:RLY131239 RCC131090:RCC131239 QSG131090:QSG131239 QIK131090:QIK131239 PYO131090:PYO131239 POS131090:POS131239 PEW131090:PEW131239 OVA131090:OVA131239 OLE131090:OLE131239 OBI131090:OBI131239 NRM131090:NRM131239 NHQ131090:NHQ131239 MXU131090:MXU131239 MNY131090:MNY131239 MEC131090:MEC131239 LUG131090:LUG131239 LKK131090:LKK131239 LAO131090:LAO131239 KQS131090:KQS131239 KGW131090:KGW131239 JXA131090:JXA131239 JNE131090:JNE131239 JDI131090:JDI131239 ITM131090:ITM131239 IJQ131090:IJQ131239 HZU131090:HZU131239 HPY131090:HPY131239 HGC131090:HGC131239 GWG131090:GWG131239 GMK131090:GMK131239 GCO131090:GCO131239 FSS131090:FSS131239 FIW131090:FIW131239 EZA131090:EZA131239 EPE131090:EPE131239 EFI131090:EFI131239 DVM131090:DVM131239 DLQ131090:DLQ131239 DBU131090:DBU131239 CRY131090:CRY131239 CIC131090:CIC131239 BYG131090:BYG131239 BOK131090:BOK131239 BEO131090:BEO131239 AUS131090:AUS131239 AKW131090:AKW131239 ABA131090:ABA131239 RE131090:RE131239 HI131090:HI131239 WTU65554:WTU65703 WJY65554:WJY65703 WAC65554:WAC65703 VQG65554:VQG65703 VGK65554:VGK65703 UWO65554:UWO65703 UMS65554:UMS65703 UCW65554:UCW65703 TTA65554:TTA65703 TJE65554:TJE65703 SZI65554:SZI65703 SPM65554:SPM65703 SFQ65554:SFQ65703 RVU65554:RVU65703 RLY65554:RLY65703 RCC65554:RCC65703 QSG65554:QSG65703 QIK65554:QIK65703 PYO65554:PYO65703 POS65554:POS65703 PEW65554:PEW65703 OVA65554:OVA65703 OLE65554:OLE65703 OBI65554:OBI65703 NRM65554:NRM65703 NHQ65554:NHQ65703 MXU65554:MXU65703 MNY65554:MNY65703 MEC65554:MEC65703 LUG65554:LUG65703 LKK65554:LKK65703 LAO65554:LAO65703 KQS65554:KQS65703 KGW65554:KGW65703 JXA65554:JXA65703 JNE65554:JNE65703 JDI65554:JDI65703 ITM65554:ITM65703 IJQ65554:IJQ65703 HZU65554:HZU65703 HPY65554:HPY65703 HGC65554:HGC65703 GWG65554:GWG65703 GMK65554:GMK65703 GCO65554:GCO65703 FSS65554:FSS65703 FIW65554:FIW65703 EZA65554:EZA65703 EPE65554:EPE65703 EFI65554:EFI65703 DVM65554:DVM65703 DLQ65554:DLQ65703 DBU65554:DBU65703 CRY65554:CRY65703 CIC65554:CIC65703 BYG65554:BYG65703 BOK65554:BOK65703 BEO65554:BEO65703 AUS65554:AUS65703 AKW65554:AKW65703 ABA65554:ABA65703 RE65554:RE65703 HI65554:HI65703 RC46:RC52 RE18:RE45 RE53:RE167 AAY46:AAY52 ABA18:ABA45 ABA53:ABA167 AKU46:AKU52 AKW18:AKW45 AKW53:AKW167 AUQ46:AUQ52 AUS18:AUS45 AUS53:AUS167 BEM46:BEM52 BEO18:BEO45 BEO53:BEO167 BOI46:BOI52 BOK18:BOK45 BOK53:BOK167 BYE46:BYE52 BYG18:BYG45 BYG53:BYG167 CIA46:CIA52 CIC18:CIC45 CIC53:CIC167 CRW46:CRW52 CRY18:CRY45 CRY53:CRY167 DBS46:DBS52 DBU18:DBU45 DBU53:DBU167 DLO46:DLO52 DLQ18:DLQ45 DLQ53:DLQ167 DVK46:DVK52 DVM18:DVM45 DVM53:DVM167 EFG46:EFG52 EFI18:EFI45 EFI53:EFI167 EPC46:EPC52 EPE18:EPE45 EPE53:EPE167 EYY46:EYY52 EZA18:EZA45 EZA53:EZA167 FIU46:FIU52 FIW18:FIW45 FIW53:FIW167 FSQ46:FSQ52 FSS18:FSS45 FSS53:FSS167 GCM46:GCM52 GCO18:GCO45 GCO53:GCO167 GMI46:GMI52 GMK18:GMK45 GMK53:GMK167 GWE46:GWE52 GWG18:GWG45 GWG53:GWG167 HGA46:HGA52 HGC18:HGC45 HGC53:HGC167 HPW46:HPW52 HPY18:HPY45 HPY53:HPY167 HZS46:HZS52 HZU18:HZU45 HZU53:HZU167 IJO46:IJO52 IJQ18:IJQ45 IJQ53:IJQ167 ITK46:ITK52 ITM18:ITM45 ITM53:ITM167 JDG46:JDG52 JDI18:JDI45 JDI53:JDI167 JNC46:JNC52 JNE18:JNE45 JNE53:JNE167 JWY46:JWY52 JXA18:JXA45 JXA53:JXA167 KGU46:KGU52 KGW18:KGW45 KGW53:KGW167 KQQ46:KQQ52 KQS18:KQS45 KQS53:KQS167 LAM46:LAM52 LAO18:LAO45 LAO53:LAO167 LKI46:LKI52 LKK18:LKK45 LKK53:LKK167 LUE46:LUE52 LUG18:LUG45 LUG53:LUG167 MEA46:MEA52 MEC18:MEC45 MEC53:MEC167 MNW46:MNW52 MNY18:MNY45 MNY53:MNY167 MXS46:MXS52 MXU18:MXU45 MXU53:MXU167 NHO46:NHO52 NHQ18:NHQ45 NHQ53:NHQ167 NRK46:NRK52 NRM18:NRM45 NRM53:NRM167 OBG46:OBG52 OBI18:OBI45 OBI53:OBI167 OLC46:OLC52 OLE18:OLE45 OLE53:OLE167 OUY46:OUY52 OVA18:OVA45 OVA53:OVA167 PEU46:PEU52 PEW18:PEW45 PEW53:PEW167 POQ46:POQ52 POS18:POS45 POS53:POS167 PYM46:PYM52 PYO18:PYO45 PYO53:PYO167 QII46:QII52 QIK18:QIK45 QIK53:QIK167 QSE46:QSE52 QSG18:QSG45 QSG53:QSG167 RCA46:RCA52 RCC18:RCC45 RCC53:RCC167 RLW46:RLW52 RLY18:RLY45 RLY53:RLY167 RVS46:RVS52 RVU18:RVU45 RVU53:RVU167 SFO46:SFO52 SFQ18:SFQ45 SFQ53:SFQ167 SPK46:SPK52 SPM18:SPM45 SPM53:SPM167 SZG46:SZG52 SZI18:SZI45 SZI53:SZI167 TJC46:TJC52 TJE18:TJE45 TJE53:TJE167 TSY46:TSY52 TTA18:TTA45 TTA53:TTA167 UCU46:UCU52 UCW18:UCW45 UCW53:UCW167 UMQ46:UMQ52 UMS18:UMS45 UMS53:UMS167 UWM46:UWM52 UWO18:UWO45 UWO53:UWO167 VGI46:VGI52 VGK18:VGK45 VGK53:VGK167 VQE46:VQE52 VQG18:VQG45 VQG53:VQG167 WAA46:WAA52 WAC18:WAC45 WAC53:WAC167 WJW46:WJW52 WJY18:WJY45 WJY53:WJY167 WTS46:WTS52 WTU18:WTU45 WTU53:WTU167 GD46:GD52 GF18:GF45 GF53:GF167 PZ46:PZ52 QB18:QB45 QB53:QB167 ZV46:ZV52 ZX18:ZX45 ZX53:ZX167 AJR46:AJR52 AJT18:AJT45 AJT53:AJT167 ATN46:ATN52 ATP18:ATP45 ATP53:ATP167 BDJ46:BDJ52 BDL18:BDL45 BDL53:BDL167 BNF46:BNF52 BNH18:BNH45 BNH53:BNH167 BXB46:BXB52 BXD18:BXD45 BXD53:BXD167 CGX46:CGX52 CGZ18:CGZ45 CGZ53:CGZ167 CQT46:CQT52 CQV18:CQV45 CQV53:CQV167 DAP46:DAP52 DAR18:DAR45 DAR53:DAR167 DKL46:DKL52 DKN18:DKN45 DKN53:DKN167 DUH46:DUH52 DUJ18:DUJ45 DUJ53:DUJ167 EED46:EED52 EEF18:EEF45 EEF53:EEF167 ENZ46:ENZ52 EOB18:EOB45 EOB53:EOB167 EXV46:EXV52 EXX18:EXX45 EXX53:EXX167 FHR46:FHR52 FHT18:FHT45 FHT53:FHT167 FRN46:FRN52 FRP18:FRP45 FRP53:FRP167 GBJ46:GBJ52 GBL18:GBL45 GBL53:GBL167 GLF46:GLF52 GLH18:GLH45 GLH53:GLH167 GVB46:GVB52 GVD18:GVD45 GVD53:GVD167 HEX46:HEX52 HEZ18:HEZ45 HEZ53:HEZ167 HOT46:HOT52 HOV18:HOV45 HOV53:HOV167 HYP46:HYP52 HYR18:HYR45 HYR53:HYR167 IIL46:IIL52 IIN18:IIN45 IIN53:IIN167 ISH46:ISH52 ISJ18:ISJ45 ISJ53:ISJ167 JCD46:JCD52 JCF18:JCF45 JCF53:JCF167 JLZ46:JLZ52 JMB18:JMB45 JMB53:JMB167 JVV46:JVV52 JVX18:JVX45 JVX53:JVX167 KFR46:KFR52 KFT18:KFT45 KFT53:KFT167 KPN46:KPN52 KPP18:KPP45 KPP53:KPP167 KZJ46:KZJ52 KZL18:KZL45 KZL53:KZL167 LJF46:LJF52 LJH18:LJH45 LJH53:LJH167 LTB46:LTB52 LTD18:LTD45 LTD53:LTD167 MCX46:MCX52 MCZ18:MCZ45 MCZ53:MCZ167 MMT46:MMT52 MMV18:MMV45 MMV53:MMV167 MWP46:MWP52 MWR18:MWR45 MWR53:MWR167 NGL46:NGL52 NGN18:NGN45 NGN53:NGN167 NQH46:NQH52 NQJ18:NQJ45 NQJ53:NQJ167 OAD46:OAD52 OAF18:OAF45 OAF53:OAF167 OJZ46:OJZ52 OKB18:OKB45 OKB53:OKB167 OTV46:OTV52 OTX18:OTX45 OTX53:OTX167 PDR46:PDR52 PDT18:PDT45 PDT53:PDT167 PNN46:PNN52 PNP18:PNP45 PNP53:PNP167 PXJ46:PXJ52 PXL18:PXL45 PXL53:PXL167 QHF46:QHF52 QHH18:QHH45 QHH53:QHH167 QRB46:QRB52 QRD18:QRD45 QRD53:QRD167 RAX46:RAX52 RAZ18:RAZ45 RAZ53:RAZ167 RKT46:RKT52 RKV18:RKV45 RKV53:RKV167 RUP46:RUP52 RUR18:RUR45 RUR53:RUR167 SEL46:SEL52 SEN18:SEN45 SEN53:SEN167 SOH46:SOH52 SOJ18:SOJ45 SOJ53:SOJ167 SYD46:SYD52 SYF18:SYF45 SYF53:SYF167 THZ46:THZ52 TIB18:TIB45 TIB53:TIB167 TRV46:TRV52 TRX18:TRX45 TRX53:TRX167 UBR46:UBR52 UBT18:UBT45 UBT53:UBT167 ULN46:ULN52 ULP18:ULP45 ULP53:ULP167 UVJ46:UVJ52 UVL18:UVL45 UVL53:UVL167 VFF46:VFF52 VFH18:VFH45 VFH53:VFH167 VPB46:VPB52 VPD18:VPD45 VPD53:VPD167 VYX46:VYX52 VYZ18:VYZ45 VYZ53:VYZ167 WIT46:WIT52 WIV18:WIV45 WIV53:WIV167 WSP46:WSP52 WSR18:WSR45 WSR53:WSR167 HG46:HG52 HI18:HI45 HI53:HI167 O983058:O983207 O917522:O917671 O851986:O852135 O786450:O786599 O720914:O721063 O655378:O655527 O589842:O589991 O524306:O524455 O458770:O458919 O393234:O393383 O327698:O327847 O262162:O262311 O196626:O196775 O131090:O131239 O65554:O65703" xr:uid="{C42F115C-4BD4-48F6-B5D4-5BB18508E9CD}">
      <formula1>#REF!</formula1>
    </dataValidation>
    <dataValidation imeMode="halfAlpha" allowBlank="1" showInputMessage="1" showErrorMessage="1" sqref="FV65554:FV65703 PR65554:PR65703 ZN65554:ZN65703 AJJ65554:AJJ65703 ATF65554:ATF65703 BDB65554:BDB65703 BMX65554:BMX65703 BWT65554:BWT65703 CGP65554:CGP65703 CQL65554:CQL65703 DAH65554:DAH65703 DKD65554:DKD65703 DTZ65554:DTZ65703 EDV65554:EDV65703 ENR65554:ENR65703 EXN65554:EXN65703 FHJ65554:FHJ65703 FRF65554:FRF65703 GBB65554:GBB65703 GKX65554:GKX65703 GUT65554:GUT65703 HEP65554:HEP65703 HOL65554:HOL65703 HYH65554:HYH65703 IID65554:IID65703 IRZ65554:IRZ65703 JBV65554:JBV65703 JLR65554:JLR65703 JVN65554:JVN65703 KFJ65554:KFJ65703 KPF65554:KPF65703 KZB65554:KZB65703 LIX65554:LIX65703 LST65554:LST65703 MCP65554:MCP65703 MML65554:MML65703 MWH65554:MWH65703 NGD65554:NGD65703 NPZ65554:NPZ65703 NZV65554:NZV65703 OJR65554:OJR65703 OTN65554:OTN65703 PDJ65554:PDJ65703 PNF65554:PNF65703 PXB65554:PXB65703 QGX65554:QGX65703 QQT65554:QQT65703 RAP65554:RAP65703 RKL65554:RKL65703 RUH65554:RUH65703 SED65554:SED65703 SNZ65554:SNZ65703 SXV65554:SXV65703 THR65554:THR65703 TRN65554:TRN65703 UBJ65554:UBJ65703 ULF65554:ULF65703 UVB65554:UVB65703 VEX65554:VEX65703 VOT65554:VOT65703 VYP65554:VYP65703 WIL65554:WIL65703 WSH65554:WSH65703 FV131090:FV131239 PR131090:PR131239 ZN131090:ZN131239 AJJ131090:AJJ131239 ATF131090:ATF131239 BDB131090:BDB131239 BMX131090:BMX131239 BWT131090:BWT131239 CGP131090:CGP131239 CQL131090:CQL131239 DAH131090:DAH131239 DKD131090:DKD131239 DTZ131090:DTZ131239 EDV131090:EDV131239 ENR131090:ENR131239 EXN131090:EXN131239 FHJ131090:FHJ131239 FRF131090:FRF131239 GBB131090:GBB131239 GKX131090:GKX131239 GUT131090:GUT131239 HEP131090:HEP131239 HOL131090:HOL131239 HYH131090:HYH131239 IID131090:IID131239 IRZ131090:IRZ131239 JBV131090:JBV131239 JLR131090:JLR131239 JVN131090:JVN131239 KFJ131090:KFJ131239 KPF131090:KPF131239 KZB131090:KZB131239 LIX131090:LIX131239 LST131090:LST131239 MCP131090:MCP131239 MML131090:MML131239 MWH131090:MWH131239 NGD131090:NGD131239 NPZ131090:NPZ131239 NZV131090:NZV131239 OJR131090:OJR131239 OTN131090:OTN131239 PDJ131090:PDJ131239 PNF131090:PNF131239 PXB131090:PXB131239 QGX131090:QGX131239 QQT131090:QQT131239 RAP131090:RAP131239 RKL131090:RKL131239 RUH131090:RUH131239 SED131090:SED131239 SNZ131090:SNZ131239 SXV131090:SXV131239 THR131090:THR131239 TRN131090:TRN131239 UBJ131090:UBJ131239 ULF131090:ULF131239 UVB131090:UVB131239 VEX131090:VEX131239 VOT131090:VOT131239 VYP131090:VYP131239 WIL131090:WIL131239 WSH131090:WSH131239 FV196626:FV196775 PR196626:PR196775 ZN196626:ZN196775 AJJ196626:AJJ196775 ATF196626:ATF196775 BDB196626:BDB196775 BMX196626:BMX196775 BWT196626:BWT196775 CGP196626:CGP196775 CQL196626:CQL196775 DAH196626:DAH196775 DKD196626:DKD196775 DTZ196626:DTZ196775 EDV196626:EDV196775 ENR196626:ENR196775 EXN196626:EXN196775 FHJ196626:FHJ196775 FRF196626:FRF196775 GBB196626:GBB196775 GKX196626:GKX196775 GUT196626:GUT196775 HEP196626:HEP196775 HOL196626:HOL196775 HYH196626:HYH196775 IID196626:IID196775 IRZ196626:IRZ196775 JBV196626:JBV196775 JLR196626:JLR196775 JVN196626:JVN196775 KFJ196626:KFJ196775 KPF196626:KPF196775 KZB196626:KZB196775 LIX196626:LIX196775 LST196626:LST196775 MCP196626:MCP196775 MML196626:MML196775 MWH196626:MWH196775 NGD196626:NGD196775 NPZ196626:NPZ196775 NZV196626:NZV196775 OJR196626:OJR196775 OTN196626:OTN196775 PDJ196626:PDJ196775 PNF196626:PNF196775 PXB196626:PXB196775 QGX196626:QGX196775 QQT196626:QQT196775 RAP196626:RAP196775 RKL196626:RKL196775 RUH196626:RUH196775 SED196626:SED196775 SNZ196626:SNZ196775 SXV196626:SXV196775 THR196626:THR196775 TRN196626:TRN196775 UBJ196626:UBJ196775 ULF196626:ULF196775 UVB196626:UVB196775 VEX196626:VEX196775 VOT196626:VOT196775 VYP196626:VYP196775 WIL196626:WIL196775 WSH196626:WSH196775 FV262162:FV262311 PR262162:PR262311 ZN262162:ZN262311 AJJ262162:AJJ262311 ATF262162:ATF262311 BDB262162:BDB262311 BMX262162:BMX262311 BWT262162:BWT262311 CGP262162:CGP262311 CQL262162:CQL262311 DAH262162:DAH262311 DKD262162:DKD262311 DTZ262162:DTZ262311 EDV262162:EDV262311 ENR262162:ENR262311 EXN262162:EXN262311 FHJ262162:FHJ262311 FRF262162:FRF262311 GBB262162:GBB262311 GKX262162:GKX262311 GUT262162:GUT262311 HEP262162:HEP262311 HOL262162:HOL262311 HYH262162:HYH262311 IID262162:IID262311 IRZ262162:IRZ262311 JBV262162:JBV262311 JLR262162:JLR262311 JVN262162:JVN262311 KFJ262162:KFJ262311 KPF262162:KPF262311 KZB262162:KZB262311 LIX262162:LIX262311 LST262162:LST262311 MCP262162:MCP262311 MML262162:MML262311 MWH262162:MWH262311 NGD262162:NGD262311 NPZ262162:NPZ262311 NZV262162:NZV262311 OJR262162:OJR262311 OTN262162:OTN262311 PDJ262162:PDJ262311 PNF262162:PNF262311 PXB262162:PXB262311 QGX262162:QGX262311 QQT262162:QQT262311 RAP262162:RAP262311 RKL262162:RKL262311 RUH262162:RUH262311 SED262162:SED262311 SNZ262162:SNZ262311 SXV262162:SXV262311 THR262162:THR262311 TRN262162:TRN262311 UBJ262162:UBJ262311 ULF262162:ULF262311 UVB262162:UVB262311 VEX262162:VEX262311 VOT262162:VOT262311 VYP262162:VYP262311 WIL262162:WIL262311 WSH262162:WSH262311 FV327698:FV327847 PR327698:PR327847 ZN327698:ZN327847 AJJ327698:AJJ327847 ATF327698:ATF327847 BDB327698:BDB327847 BMX327698:BMX327847 BWT327698:BWT327847 CGP327698:CGP327847 CQL327698:CQL327847 DAH327698:DAH327847 DKD327698:DKD327847 DTZ327698:DTZ327847 EDV327698:EDV327847 ENR327698:ENR327847 EXN327698:EXN327847 FHJ327698:FHJ327847 FRF327698:FRF327847 GBB327698:GBB327847 GKX327698:GKX327847 GUT327698:GUT327847 HEP327698:HEP327847 HOL327698:HOL327847 HYH327698:HYH327847 IID327698:IID327847 IRZ327698:IRZ327847 JBV327698:JBV327847 JLR327698:JLR327847 JVN327698:JVN327847 KFJ327698:KFJ327847 KPF327698:KPF327847 KZB327698:KZB327847 LIX327698:LIX327847 LST327698:LST327847 MCP327698:MCP327847 MML327698:MML327847 MWH327698:MWH327847 NGD327698:NGD327847 NPZ327698:NPZ327847 NZV327698:NZV327847 OJR327698:OJR327847 OTN327698:OTN327847 PDJ327698:PDJ327847 PNF327698:PNF327847 PXB327698:PXB327847 QGX327698:QGX327847 QQT327698:QQT327847 RAP327698:RAP327847 RKL327698:RKL327847 RUH327698:RUH327847 SED327698:SED327847 SNZ327698:SNZ327847 SXV327698:SXV327847 THR327698:THR327847 TRN327698:TRN327847 UBJ327698:UBJ327847 ULF327698:ULF327847 UVB327698:UVB327847 VEX327698:VEX327847 VOT327698:VOT327847 VYP327698:VYP327847 WIL327698:WIL327847 WSH327698:WSH327847 FV393234:FV393383 PR393234:PR393383 ZN393234:ZN393383 AJJ393234:AJJ393383 ATF393234:ATF393383 BDB393234:BDB393383 BMX393234:BMX393383 BWT393234:BWT393383 CGP393234:CGP393383 CQL393234:CQL393383 DAH393234:DAH393383 DKD393234:DKD393383 DTZ393234:DTZ393383 EDV393234:EDV393383 ENR393234:ENR393383 EXN393234:EXN393383 FHJ393234:FHJ393383 FRF393234:FRF393383 GBB393234:GBB393383 GKX393234:GKX393383 GUT393234:GUT393383 HEP393234:HEP393383 HOL393234:HOL393383 HYH393234:HYH393383 IID393234:IID393383 IRZ393234:IRZ393383 JBV393234:JBV393383 JLR393234:JLR393383 JVN393234:JVN393383 KFJ393234:KFJ393383 KPF393234:KPF393383 KZB393234:KZB393383 LIX393234:LIX393383 LST393234:LST393383 MCP393234:MCP393383 MML393234:MML393383 MWH393234:MWH393383 NGD393234:NGD393383 NPZ393234:NPZ393383 NZV393234:NZV393383 OJR393234:OJR393383 OTN393234:OTN393383 PDJ393234:PDJ393383 PNF393234:PNF393383 PXB393234:PXB393383 QGX393234:QGX393383 QQT393234:QQT393383 RAP393234:RAP393383 RKL393234:RKL393383 RUH393234:RUH393383 SED393234:SED393383 SNZ393234:SNZ393383 SXV393234:SXV393383 THR393234:THR393383 TRN393234:TRN393383 UBJ393234:UBJ393383 ULF393234:ULF393383 UVB393234:UVB393383 VEX393234:VEX393383 VOT393234:VOT393383 VYP393234:VYP393383 WIL393234:WIL393383 WSH393234:WSH393383 FV458770:FV458919 PR458770:PR458919 ZN458770:ZN458919 AJJ458770:AJJ458919 ATF458770:ATF458919 BDB458770:BDB458919 BMX458770:BMX458919 BWT458770:BWT458919 CGP458770:CGP458919 CQL458770:CQL458919 DAH458770:DAH458919 DKD458770:DKD458919 DTZ458770:DTZ458919 EDV458770:EDV458919 ENR458770:ENR458919 EXN458770:EXN458919 FHJ458770:FHJ458919 FRF458770:FRF458919 GBB458770:GBB458919 GKX458770:GKX458919 GUT458770:GUT458919 HEP458770:HEP458919 HOL458770:HOL458919 HYH458770:HYH458919 IID458770:IID458919 IRZ458770:IRZ458919 JBV458770:JBV458919 JLR458770:JLR458919 JVN458770:JVN458919 KFJ458770:KFJ458919 KPF458770:KPF458919 KZB458770:KZB458919 LIX458770:LIX458919 LST458770:LST458919 MCP458770:MCP458919 MML458770:MML458919 MWH458770:MWH458919 NGD458770:NGD458919 NPZ458770:NPZ458919 NZV458770:NZV458919 OJR458770:OJR458919 OTN458770:OTN458919 PDJ458770:PDJ458919 PNF458770:PNF458919 PXB458770:PXB458919 QGX458770:QGX458919 QQT458770:QQT458919 RAP458770:RAP458919 RKL458770:RKL458919 RUH458770:RUH458919 SED458770:SED458919 SNZ458770:SNZ458919 SXV458770:SXV458919 THR458770:THR458919 TRN458770:TRN458919 UBJ458770:UBJ458919 ULF458770:ULF458919 UVB458770:UVB458919 VEX458770:VEX458919 VOT458770:VOT458919 VYP458770:VYP458919 WIL458770:WIL458919 WSH458770:WSH458919 FV524306:FV524455 PR524306:PR524455 ZN524306:ZN524455 AJJ524306:AJJ524455 ATF524306:ATF524455 BDB524306:BDB524455 BMX524306:BMX524455 BWT524306:BWT524455 CGP524306:CGP524455 CQL524306:CQL524455 DAH524306:DAH524455 DKD524306:DKD524455 DTZ524306:DTZ524455 EDV524306:EDV524455 ENR524306:ENR524455 EXN524306:EXN524455 FHJ524306:FHJ524455 FRF524306:FRF524455 GBB524306:GBB524455 GKX524306:GKX524455 GUT524306:GUT524455 HEP524306:HEP524455 HOL524306:HOL524455 HYH524306:HYH524455 IID524306:IID524455 IRZ524306:IRZ524455 JBV524306:JBV524455 JLR524306:JLR524455 JVN524306:JVN524455 KFJ524306:KFJ524455 KPF524306:KPF524455 KZB524306:KZB524455 LIX524306:LIX524455 LST524306:LST524455 MCP524306:MCP524455 MML524306:MML524455 MWH524306:MWH524455 NGD524306:NGD524455 NPZ524306:NPZ524455 NZV524306:NZV524455 OJR524306:OJR524455 OTN524306:OTN524455 PDJ524306:PDJ524455 PNF524306:PNF524455 PXB524306:PXB524455 QGX524306:QGX524455 QQT524306:QQT524455 RAP524306:RAP524455 RKL524306:RKL524455 RUH524306:RUH524455 SED524306:SED524455 SNZ524306:SNZ524455 SXV524306:SXV524455 THR524306:THR524455 TRN524306:TRN524455 UBJ524306:UBJ524455 ULF524306:ULF524455 UVB524306:UVB524455 VEX524306:VEX524455 VOT524306:VOT524455 VYP524306:VYP524455 WIL524306:WIL524455 WSH524306:WSH524455 FV589842:FV589991 PR589842:PR589991 ZN589842:ZN589991 AJJ589842:AJJ589991 ATF589842:ATF589991 BDB589842:BDB589991 BMX589842:BMX589991 BWT589842:BWT589991 CGP589842:CGP589991 CQL589842:CQL589991 DAH589842:DAH589991 DKD589842:DKD589991 DTZ589842:DTZ589991 EDV589842:EDV589991 ENR589842:ENR589991 EXN589842:EXN589991 FHJ589842:FHJ589991 FRF589842:FRF589991 GBB589842:GBB589991 GKX589842:GKX589991 GUT589842:GUT589991 HEP589842:HEP589991 HOL589842:HOL589991 HYH589842:HYH589991 IID589842:IID589991 IRZ589842:IRZ589991 JBV589842:JBV589991 JLR589842:JLR589991 JVN589842:JVN589991 KFJ589842:KFJ589991 KPF589842:KPF589991 KZB589842:KZB589991 LIX589842:LIX589991 LST589842:LST589991 MCP589842:MCP589991 MML589842:MML589991 MWH589842:MWH589991 NGD589842:NGD589991 NPZ589842:NPZ589991 NZV589842:NZV589991 OJR589842:OJR589991 OTN589842:OTN589991 PDJ589842:PDJ589991 PNF589842:PNF589991 PXB589842:PXB589991 QGX589842:QGX589991 QQT589842:QQT589991 RAP589842:RAP589991 RKL589842:RKL589991 RUH589842:RUH589991 SED589842:SED589991 SNZ589842:SNZ589991 SXV589842:SXV589991 THR589842:THR589991 TRN589842:TRN589991 UBJ589842:UBJ589991 ULF589842:ULF589991 UVB589842:UVB589991 VEX589842:VEX589991 VOT589842:VOT589991 VYP589842:VYP589991 WIL589842:WIL589991 WSH589842:WSH589991 FV655378:FV655527 PR655378:PR655527 ZN655378:ZN655527 AJJ655378:AJJ655527 ATF655378:ATF655527 BDB655378:BDB655527 BMX655378:BMX655527 BWT655378:BWT655527 CGP655378:CGP655527 CQL655378:CQL655527 DAH655378:DAH655527 DKD655378:DKD655527 DTZ655378:DTZ655527 EDV655378:EDV655527 ENR655378:ENR655527 EXN655378:EXN655527 FHJ655378:FHJ655527 FRF655378:FRF655527 GBB655378:GBB655527 GKX655378:GKX655527 GUT655378:GUT655527 HEP655378:HEP655527 HOL655378:HOL655527 HYH655378:HYH655527 IID655378:IID655527 IRZ655378:IRZ655527 JBV655378:JBV655527 JLR655378:JLR655527 JVN655378:JVN655527 KFJ655378:KFJ655527 KPF655378:KPF655527 KZB655378:KZB655527 LIX655378:LIX655527 LST655378:LST655527 MCP655378:MCP655527 MML655378:MML655527 MWH655378:MWH655527 NGD655378:NGD655527 NPZ655378:NPZ655527 NZV655378:NZV655527 OJR655378:OJR655527 OTN655378:OTN655527 PDJ655378:PDJ655527 PNF655378:PNF655527 PXB655378:PXB655527 QGX655378:QGX655527 QQT655378:QQT655527 RAP655378:RAP655527 RKL655378:RKL655527 RUH655378:RUH655527 SED655378:SED655527 SNZ655378:SNZ655527 SXV655378:SXV655527 THR655378:THR655527 TRN655378:TRN655527 UBJ655378:UBJ655527 ULF655378:ULF655527 UVB655378:UVB655527 VEX655378:VEX655527 VOT655378:VOT655527 VYP655378:VYP655527 WIL655378:WIL655527 WSH655378:WSH655527 FV720914:FV721063 PR720914:PR721063 ZN720914:ZN721063 AJJ720914:AJJ721063 ATF720914:ATF721063 BDB720914:BDB721063 BMX720914:BMX721063 BWT720914:BWT721063 CGP720914:CGP721063 CQL720914:CQL721063 DAH720914:DAH721063 DKD720914:DKD721063 DTZ720914:DTZ721063 EDV720914:EDV721063 ENR720914:ENR721063 EXN720914:EXN721063 FHJ720914:FHJ721063 FRF720914:FRF721063 GBB720914:GBB721063 GKX720914:GKX721063 GUT720914:GUT721063 HEP720914:HEP721063 HOL720914:HOL721063 HYH720914:HYH721063 IID720914:IID721063 IRZ720914:IRZ721063 JBV720914:JBV721063 JLR720914:JLR721063 JVN720914:JVN721063 KFJ720914:KFJ721063 KPF720914:KPF721063 KZB720914:KZB721063 LIX720914:LIX721063 LST720914:LST721063 MCP720914:MCP721063 MML720914:MML721063 MWH720914:MWH721063 NGD720914:NGD721063 NPZ720914:NPZ721063 NZV720914:NZV721063 OJR720914:OJR721063 OTN720914:OTN721063 PDJ720914:PDJ721063 PNF720914:PNF721063 PXB720914:PXB721063 QGX720914:QGX721063 QQT720914:QQT721063 RAP720914:RAP721063 RKL720914:RKL721063 RUH720914:RUH721063 SED720914:SED721063 SNZ720914:SNZ721063 SXV720914:SXV721063 THR720914:THR721063 TRN720914:TRN721063 UBJ720914:UBJ721063 ULF720914:ULF721063 UVB720914:UVB721063 VEX720914:VEX721063 VOT720914:VOT721063 VYP720914:VYP721063 WIL720914:WIL721063 WSH720914:WSH721063 FV786450:FV786599 PR786450:PR786599 ZN786450:ZN786599 AJJ786450:AJJ786599 ATF786450:ATF786599 BDB786450:BDB786599 BMX786450:BMX786599 BWT786450:BWT786599 CGP786450:CGP786599 CQL786450:CQL786599 DAH786450:DAH786599 DKD786450:DKD786599 DTZ786450:DTZ786599 EDV786450:EDV786599 ENR786450:ENR786599 EXN786450:EXN786599 FHJ786450:FHJ786599 FRF786450:FRF786599 GBB786450:GBB786599 GKX786450:GKX786599 GUT786450:GUT786599 HEP786450:HEP786599 HOL786450:HOL786599 HYH786450:HYH786599 IID786450:IID786599 IRZ786450:IRZ786599 JBV786450:JBV786599 JLR786450:JLR786599 JVN786450:JVN786599 KFJ786450:KFJ786599 KPF786450:KPF786599 KZB786450:KZB786599 LIX786450:LIX786599 LST786450:LST786599 MCP786450:MCP786599 MML786450:MML786599 MWH786450:MWH786599 NGD786450:NGD786599 NPZ786450:NPZ786599 NZV786450:NZV786599 OJR786450:OJR786599 OTN786450:OTN786599 PDJ786450:PDJ786599 PNF786450:PNF786599 PXB786450:PXB786599 QGX786450:QGX786599 QQT786450:QQT786599 RAP786450:RAP786599 RKL786450:RKL786599 RUH786450:RUH786599 SED786450:SED786599 SNZ786450:SNZ786599 SXV786450:SXV786599 THR786450:THR786599 TRN786450:TRN786599 UBJ786450:UBJ786599 ULF786450:ULF786599 UVB786450:UVB786599 VEX786450:VEX786599 VOT786450:VOT786599 VYP786450:VYP786599 WIL786450:WIL786599 WSH786450:WSH786599 FV851986:FV852135 PR851986:PR852135 ZN851986:ZN852135 AJJ851986:AJJ852135 ATF851986:ATF852135 BDB851986:BDB852135 BMX851986:BMX852135 BWT851986:BWT852135 CGP851986:CGP852135 CQL851986:CQL852135 DAH851986:DAH852135 DKD851986:DKD852135 DTZ851986:DTZ852135 EDV851986:EDV852135 ENR851986:ENR852135 EXN851986:EXN852135 FHJ851986:FHJ852135 FRF851986:FRF852135 GBB851986:GBB852135 GKX851986:GKX852135 GUT851986:GUT852135 HEP851986:HEP852135 HOL851986:HOL852135 HYH851986:HYH852135 IID851986:IID852135 IRZ851986:IRZ852135 JBV851986:JBV852135 JLR851986:JLR852135 JVN851986:JVN852135 KFJ851986:KFJ852135 KPF851986:KPF852135 KZB851986:KZB852135 LIX851986:LIX852135 LST851986:LST852135 MCP851986:MCP852135 MML851986:MML852135 MWH851986:MWH852135 NGD851986:NGD852135 NPZ851986:NPZ852135 NZV851986:NZV852135 OJR851986:OJR852135 OTN851986:OTN852135 PDJ851986:PDJ852135 PNF851986:PNF852135 PXB851986:PXB852135 QGX851986:QGX852135 QQT851986:QQT852135 RAP851986:RAP852135 RKL851986:RKL852135 RUH851986:RUH852135 SED851986:SED852135 SNZ851986:SNZ852135 SXV851986:SXV852135 THR851986:THR852135 TRN851986:TRN852135 UBJ851986:UBJ852135 ULF851986:ULF852135 UVB851986:UVB852135 VEX851986:VEX852135 VOT851986:VOT852135 VYP851986:VYP852135 WIL851986:WIL852135 WSH851986:WSH852135 FV917522:FV917671 PR917522:PR917671 ZN917522:ZN917671 AJJ917522:AJJ917671 ATF917522:ATF917671 BDB917522:BDB917671 BMX917522:BMX917671 BWT917522:BWT917671 CGP917522:CGP917671 CQL917522:CQL917671 DAH917522:DAH917671 DKD917522:DKD917671 DTZ917522:DTZ917671 EDV917522:EDV917671 ENR917522:ENR917671 EXN917522:EXN917671 FHJ917522:FHJ917671 FRF917522:FRF917671 GBB917522:GBB917671 GKX917522:GKX917671 GUT917522:GUT917671 HEP917522:HEP917671 HOL917522:HOL917671 HYH917522:HYH917671 IID917522:IID917671 IRZ917522:IRZ917671 JBV917522:JBV917671 JLR917522:JLR917671 JVN917522:JVN917671 KFJ917522:KFJ917671 KPF917522:KPF917671 KZB917522:KZB917671 LIX917522:LIX917671 LST917522:LST917671 MCP917522:MCP917671 MML917522:MML917671 MWH917522:MWH917671 NGD917522:NGD917671 NPZ917522:NPZ917671 NZV917522:NZV917671 OJR917522:OJR917671 OTN917522:OTN917671 PDJ917522:PDJ917671 PNF917522:PNF917671 PXB917522:PXB917671 QGX917522:QGX917671 QQT917522:QQT917671 RAP917522:RAP917671 RKL917522:RKL917671 RUH917522:RUH917671 SED917522:SED917671 SNZ917522:SNZ917671 SXV917522:SXV917671 THR917522:THR917671 TRN917522:TRN917671 UBJ917522:UBJ917671 ULF917522:ULF917671 UVB917522:UVB917671 VEX917522:VEX917671 VOT917522:VOT917671 VYP917522:VYP917671 WIL917522:WIL917671 WSH917522:WSH917671 FV983058:FV983207 PR983058:PR983207 ZN983058:ZN983207 AJJ983058:AJJ983207 ATF983058:ATF983207 BDB983058:BDB983207 BMX983058:BMX983207 BWT983058:BWT983207 CGP983058:CGP983207 CQL983058:CQL983207 DAH983058:DAH983207 DKD983058:DKD983207 DTZ983058:DTZ983207 EDV983058:EDV983207 ENR983058:ENR983207 EXN983058:EXN983207 FHJ983058:FHJ983207 FRF983058:FRF983207 GBB983058:GBB983207 GKX983058:GKX983207 GUT983058:GUT983207 HEP983058:HEP983207 HOL983058:HOL983207 HYH983058:HYH983207 IID983058:IID983207 IRZ983058:IRZ983207 JBV983058:JBV983207 JLR983058:JLR983207 JVN983058:JVN983207 KFJ983058:KFJ983207 KPF983058:KPF983207 KZB983058:KZB983207 LIX983058:LIX983207 LST983058:LST983207 MCP983058:MCP983207 MML983058:MML983207 MWH983058:MWH983207 NGD983058:NGD983207 NPZ983058:NPZ983207 NZV983058:NZV983207 OJR983058:OJR983207 OTN983058:OTN983207 PDJ983058:PDJ983207 PNF983058:PNF983207 PXB983058:PXB983207 QGX983058:QGX983207 QQT983058:QQT983207 RAP983058:RAP983207 RKL983058:RKL983207 RUH983058:RUH983207 SED983058:SED983207 SNZ983058:SNZ983207 SXV983058:SXV983207 THR983058:THR983207 TRN983058:TRN983207 UBJ983058:UBJ983207 ULF983058:ULF983207 UVB983058:UVB983207 VEX983058:VEX983207 VOT983058:VOT983207 VYP983058:VYP983207 WIL983058:WIL983207 WSH983058:WSH983207 FY65554:FY65703 PU65554:PU65703 ZQ65554:ZQ65703 AJM65554:AJM65703 ATI65554:ATI65703 BDE65554:BDE65703 BNA65554:BNA65703 BWW65554:BWW65703 CGS65554:CGS65703 CQO65554:CQO65703 DAK65554:DAK65703 DKG65554:DKG65703 DUC65554:DUC65703 EDY65554:EDY65703 ENU65554:ENU65703 EXQ65554:EXQ65703 FHM65554:FHM65703 FRI65554:FRI65703 GBE65554:GBE65703 GLA65554:GLA65703 GUW65554:GUW65703 HES65554:HES65703 HOO65554:HOO65703 HYK65554:HYK65703 IIG65554:IIG65703 ISC65554:ISC65703 JBY65554:JBY65703 JLU65554:JLU65703 JVQ65554:JVQ65703 KFM65554:KFM65703 KPI65554:KPI65703 KZE65554:KZE65703 LJA65554:LJA65703 LSW65554:LSW65703 MCS65554:MCS65703 MMO65554:MMO65703 MWK65554:MWK65703 NGG65554:NGG65703 NQC65554:NQC65703 NZY65554:NZY65703 OJU65554:OJU65703 OTQ65554:OTQ65703 PDM65554:PDM65703 PNI65554:PNI65703 PXE65554:PXE65703 QHA65554:QHA65703 QQW65554:QQW65703 RAS65554:RAS65703 RKO65554:RKO65703 RUK65554:RUK65703 SEG65554:SEG65703 SOC65554:SOC65703 SXY65554:SXY65703 THU65554:THU65703 TRQ65554:TRQ65703 UBM65554:UBM65703 ULI65554:ULI65703 UVE65554:UVE65703 VFA65554:VFA65703 VOW65554:VOW65703 VYS65554:VYS65703 WIO65554:WIO65703 WSK65554:WSK65703 FY131090:FY131239 PU131090:PU131239 ZQ131090:ZQ131239 AJM131090:AJM131239 ATI131090:ATI131239 BDE131090:BDE131239 BNA131090:BNA131239 BWW131090:BWW131239 CGS131090:CGS131239 CQO131090:CQO131239 DAK131090:DAK131239 DKG131090:DKG131239 DUC131090:DUC131239 EDY131090:EDY131239 ENU131090:ENU131239 EXQ131090:EXQ131239 FHM131090:FHM131239 FRI131090:FRI131239 GBE131090:GBE131239 GLA131090:GLA131239 GUW131090:GUW131239 HES131090:HES131239 HOO131090:HOO131239 HYK131090:HYK131239 IIG131090:IIG131239 ISC131090:ISC131239 JBY131090:JBY131239 JLU131090:JLU131239 JVQ131090:JVQ131239 KFM131090:KFM131239 KPI131090:KPI131239 KZE131090:KZE131239 LJA131090:LJA131239 LSW131090:LSW131239 MCS131090:MCS131239 MMO131090:MMO131239 MWK131090:MWK131239 NGG131090:NGG131239 NQC131090:NQC131239 NZY131090:NZY131239 OJU131090:OJU131239 OTQ131090:OTQ131239 PDM131090:PDM131239 PNI131090:PNI131239 PXE131090:PXE131239 QHA131090:QHA131239 QQW131090:QQW131239 RAS131090:RAS131239 RKO131090:RKO131239 RUK131090:RUK131239 SEG131090:SEG131239 SOC131090:SOC131239 SXY131090:SXY131239 THU131090:THU131239 TRQ131090:TRQ131239 UBM131090:UBM131239 ULI131090:ULI131239 UVE131090:UVE131239 VFA131090:VFA131239 VOW131090:VOW131239 VYS131090:VYS131239 WIO131090:WIO131239 WSK131090:WSK131239 FY196626:FY196775 PU196626:PU196775 ZQ196626:ZQ196775 AJM196626:AJM196775 ATI196626:ATI196775 BDE196626:BDE196775 BNA196626:BNA196775 BWW196626:BWW196775 CGS196626:CGS196775 CQO196626:CQO196775 DAK196626:DAK196775 DKG196626:DKG196775 DUC196626:DUC196775 EDY196626:EDY196775 ENU196626:ENU196775 EXQ196626:EXQ196775 FHM196626:FHM196775 FRI196626:FRI196775 GBE196626:GBE196775 GLA196626:GLA196775 GUW196626:GUW196775 HES196626:HES196775 HOO196626:HOO196775 HYK196626:HYK196775 IIG196626:IIG196775 ISC196626:ISC196775 JBY196626:JBY196775 JLU196626:JLU196775 JVQ196626:JVQ196775 KFM196626:KFM196775 KPI196626:KPI196775 KZE196626:KZE196775 LJA196626:LJA196775 LSW196626:LSW196775 MCS196626:MCS196775 MMO196626:MMO196775 MWK196626:MWK196775 NGG196626:NGG196775 NQC196626:NQC196775 NZY196626:NZY196775 OJU196626:OJU196775 OTQ196626:OTQ196775 PDM196626:PDM196775 PNI196626:PNI196775 PXE196626:PXE196775 QHA196626:QHA196775 QQW196626:QQW196775 RAS196626:RAS196775 RKO196626:RKO196775 RUK196626:RUK196775 SEG196626:SEG196775 SOC196626:SOC196775 SXY196626:SXY196775 THU196626:THU196775 TRQ196626:TRQ196775 UBM196626:UBM196775 ULI196626:ULI196775 UVE196626:UVE196775 VFA196626:VFA196775 VOW196626:VOW196775 VYS196626:VYS196775 WIO196626:WIO196775 WSK196626:WSK196775 FY262162:FY262311 PU262162:PU262311 ZQ262162:ZQ262311 AJM262162:AJM262311 ATI262162:ATI262311 BDE262162:BDE262311 BNA262162:BNA262311 BWW262162:BWW262311 CGS262162:CGS262311 CQO262162:CQO262311 DAK262162:DAK262311 DKG262162:DKG262311 DUC262162:DUC262311 EDY262162:EDY262311 ENU262162:ENU262311 EXQ262162:EXQ262311 FHM262162:FHM262311 FRI262162:FRI262311 GBE262162:GBE262311 GLA262162:GLA262311 GUW262162:GUW262311 HES262162:HES262311 HOO262162:HOO262311 HYK262162:HYK262311 IIG262162:IIG262311 ISC262162:ISC262311 JBY262162:JBY262311 JLU262162:JLU262311 JVQ262162:JVQ262311 KFM262162:KFM262311 KPI262162:KPI262311 KZE262162:KZE262311 LJA262162:LJA262311 LSW262162:LSW262311 MCS262162:MCS262311 MMO262162:MMO262311 MWK262162:MWK262311 NGG262162:NGG262311 NQC262162:NQC262311 NZY262162:NZY262311 OJU262162:OJU262311 OTQ262162:OTQ262311 PDM262162:PDM262311 PNI262162:PNI262311 PXE262162:PXE262311 QHA262162:QHA262311 QQW262162:QQW262311 RAS262162:RAS262311 RKO262162:RKO262311 RUK262162:RUK262311 SEG262162:SEG262311 SOC262162:SOC262311 SXY262162:SXY262311 THU262162:THU262311 TRQ262162:TRQ262311 UBM262162:UBM262311 ULI262162:ULI262311 UVE262162:UVE262311 VFA262162:VFA262311 VOW262162:VOW262311 VYS262162:VYS262311 WIO262162:WIO262311 WSK262162:WSK262311 FY327698:FY327847 PU327698:PU327847 ZQ327698:ZQ327847 AJM327698:AJM327847 ATI327698:ATI327847 BDE327698:BDE327847 BNA327698:BNA327847 BWW327698:BWW327847 CGS327698:CGS327847 CQO327698:CQO327847 DAK327698:DAK327847 DKG327698:DKG327847 DUC327698:DUC327847 EDY327698:EDY327847 ENU327698:ENU327847 EXQ327698:EXQ327847 FHM327698:FHM327847 FRI327698:FRI327847 GBE327698:GBE327847 GLA327698:GLA327847 GUW327698:GUW327847 HES327698:HES327847 HOO327698:HOO327847 HYK327698:HYK327847 IIG327698:IIG327847 ISC327698:ISC327847 JBY327698:JBY327847 JLU327698:JLU327847 JVQ327698:JVQ327847 KFM327698:KFM327847 KPI327698:KPI327847 KZE327698:KZE327847 LJA327698:LJA327847 LSW327698:LSW327847 MCS327698:MCS327847 MMO327698:MMO327847 MWK327698:MWK327847 NGG327698:NGG327847 NQC327698:NQC327847 NZY327698:NZY327847 OJU327698:OJU327847 OTQ327698:OTQ327847 PDM327698:PDM327847 PNI327698:PNI327847 PXE327698:PXE327847 QHA327698:QHA327847 QQW327698:QQW327847 RAS327698:RAS327847 RKO327698:RKO327847 RUK327698:RUK327847 SEG327698:SEG327847 SOC327698:SOC327847 SXY327698:SXY327847 THU327698:THU327847 TRQ327698:TRQ327847 UBM327698:UBM327847 ULI327698:ULI327847 UVE327698:UVE327847 VFA327698:VFA327847 VOW327698:VOW327847 VYS327698:VYS327847 WIO327698:WIO327847 WSK327698:WSK327847 FY393234:FY393383 PU393234:PU393383 ZQ393234:ZQ393383 AJM393234:AJM393383 ATI393234:ATI393383 BDE393234:BDE393383 BNA393234:BNA393383 BWW393234:BWW393383 CGS393234:CGS393383 CQO393234:CQO393383 DAK393234:DAK393383 DKG393234:DKG393383 DUC393234:DUC393383 EDY393234:EDY393383 ENU393234:ENU393383 EXQ393234:EXQ393383 FHM393234:FHM393383 FRI393234:FRI393383 GBE393234:GBE393383 GLA393234:GLA393383 GUW393234:GUW393383 HES393234:HES393383 HOO393234:HOO393383 HYK393234:HYK393383 IIG393234:IIG393383 ISC393234:ISC393383 JBY393234:JBY393383 JLU393234:JLU393383 JVQ393234:JVQ393383 KFM393234:KFM393383 KPI393234:KPI393383 KZE393234:KZE393383 LJA393234:LJA393383 LSW393234:LSW393383 MCS393234:MCS393383 MMO393234:MMO393383 MWK393234:MWK393383 NGG393234:NGG393383 NQC393234:NQC393383 NZY393234:NZY393383 OJU393234:OJU393383 OTQ393234:OTQ393383 PDM393234:PDM393383 PNI393234:PNI393383 PXE393234:PXE393383 QHA393234:QHA393383 QQW393234:QQW393383 RAS393234:RAS393383 RKO393234:RKO393383 RUK393234:RUK393383 SEG393234:SEG393383 SOC393234:SOC393383 SXY393234:SXY393383 THU393234:THU393383 TRQ393234:TRQ393383 UBM393234:UBM393383 ULI393234:ULI393383 UVE393234:UVE393383 VFA393234:VFA393383 VOW393234:VOW393383 VYS393234:VYS393383 WIO393234:WIO393383 WSK393234:WSK393383 FY458770:FY458919 PU458770:PU458919 ZQ458770:ZQ458919 AJM458770:AJM458919 ATI458770:ATI458919 BDE458770:BDE458919 BNA458770:BNA458919 BWW458770:BWW458919 CGS458770:CGS458919 CQO458770:CQO458919 DAK458770:DAK458919 DKG458770:DKG458919 DUC458770:DUC458919 EDY458770:EDY458919 ENU458770:ENU458919 EXQ458770:EXQ458919 FHM458770:FHM458919 FRI458770:FRI458919 GBE458770:GBE458919 GLA458770:GLA458919 GUW458770:GUW458919 HES458770:HES458919 HOO458770:HOO458919 HYK458770:HYK458919 IIG458770:IIG458919 ISC458770:ISC458919 JBY458770:JBY458919 JLU458770:JLU458919 JVQ458770:JVQ458919 KFM458770:KFM458919 KPI458770:KPI458919 KZE458770:KZE458919 LJA458770:LJA458919 LSW458770:LSW458919 MCS458770:MCS458919 MMO458770:MMO458919 MWK458770:MWK458919 NGG458770:NGG458919 NQC458770:NQC458919 NZY458770:NZY458919 OJU458770:OJU458919 OTQ458770:OTQ458919 PDM458770:PDM458919 PNI458770:PNI458919 PXE458770:PXE458919 QHA458770:QHA458919 QQW458770:QQW458919 RAS458770:RAS458919 RKO458770:RKO458919 RUK458770:RUK458919 SEG458770:SEG458919 SOC458770:SOC458919 SXY458770:SXY458919 THU458770:THU458919 TRQ458770:TRQ458919 UBM458770:UBM458919 ULI458770:ULI458919 UVE458770:UVE458919 VFA458770:VFA458919 VOW458770:VOW458919 VYS458770:VYS458919 WIO458770:WIO458919 WSK458770:WSK458919 FY524306:FY524455 PU524306:PU524455 ZQ524306:ZQ524455 AJM524306:AJM524455 ATI524306:ATI524455 BDE524306:BDE524455 BNA524306:BNA524455 BWW524306:BWW524455 CGS524306:CGS524455 CQO524306:CQO524455 DAK524306:DAK524455 DKG524306:DKG524455 DUC524306:DUC524455 EDY524306:EDY524455 ENU524306:ENU524455 EXQ524306:EXQ524455 FHM524306:FHM524455 FRI524306:FRI524455 GBE524306:GBE524455 GLA524306:GLA524455 GUW524306:GUW524455 HES524306:HES524455 HOO524306:HOO524455 HYK524306:HYK524455 IIG524306:IIG524455 ISC524306:ISC524455 JBY524306:JBY524455 JLU524306:JLU524455 JVQ524306:JVQ524455 KFM524306:KFM524455 KPI524306:KPI524455 KZE524306:KZE524455 LJA524306:LJA524455 LSW524306:LSW524455 MCS524306:MCS524455 MMO524306:MMO524455 MWK524306:MWK524455 NGG524306:NGG524455 NQC524306:NQC524455 NZY524306:NZY524455 OJU524306:OJU524455 OTQ524306:OTQ524455 PDM524306:PDM524455 PNI524306:PNI524455 PXE524306:PXE524455 QHA524306:QHA524455 QQW524306:QQW524455 RAS524306:RAS524455 RKO524306:RKO524455 RUK524306:RUK524455 SEG524306:SEG524455 SOC524306:SOC524455 SXY524306:SXY524455 THU524306:THU524455 TRQ524306:TRQ524455 UBM524306:UBM524455 ULI524306:ULI524455 UVE524306:UVE524455 VFA524306:VFA524455 VOW524306:VOW524455 VYS524306:VYS524455 WIO524306:WIO524455 WSK524306:WSK524455 FY589842:FY589991 PU589842:PU589991 ZQ589842:ZQ589991 AJM589842:AJM589991 ATI589842:ATI589991 BDE589842:BDE589991 BNA589842:BNA589991 BWW589842:BWW589991 CGS589842:CGS589991 CQO589842:CQO589991 DAK589842:DAK589991 DKG589842:DKG589991 DUC589842:DUC589991 EDY589842:EDY589991 ENU589842:ENU589991 EXQ589842:EXQ589991 FHM589842:FHM589991 FRI589842:FRI589991 GBE589842:GBE589991 GLA589842:GLA589991 GUW589842:GUW589991 HES589842:HES589991 HOO589842:HOO589991 HYK589842:HYK589991 IIG589842:IIG589991 ISC589842:ISC589991 JBY589842:JBY589991 JLU589842:JLU589991 JVQ589842:JVQ589991 KFM589842:KFM589991 KPI589842:KPI589991 KZE589842:KZE589991 LJA589842:LJA589991 LSW589842:LSW589991 MCS589842:MCS589991 MMO589842:MMO589991 MWK589842:MWK589991 NGG589842:NGG589991 NQC589842:NQC589991 NZY589842:NZY589991 OJU589842:OJU589991 OTQ589842:OTQ589991 PDM589842:PDM589991 PNI589842:PNI589991 PXE589842:PXE589991 QHA589842:QHA589991 QQW589842:QQW589991 RAS589842:RAS589991 RKO589842:RKO589991 RUK589842:RUK589991 SEG589842:SEG589991 SOC589842:SOC589991 SXY589842:SXY589991 THU589842:THU589991 TRQ589842:TRQ589991 UBM589842:UBM589991 ULI589842:ULI589991 UVE589842:UVE589991 VFA589842:VFA589991 VOW589842:VOW589991 VYS589842:VYS589991 WIO589842:WIO589991 WSK589842:WSK589991 FY655378:FY655527 PU655378:PU655527 ZQ655378:ZQ655527 AJM655378:AJM655527 ATI655378:ATI655527 BDE655378:BDE655527 BNA655378:BNA655527 BWW655378:BWW655527 CGS655378:CGS655527 CQO655378:CQO655527 DAK655378:DAK655527 DKG655378:DKG655527 DUC655378:DUC655527 EDY655378:EDY655527 ENU655378:ENU655527 EXQ655378:EXQ655527 FHM655378:FHM655527 FRI655378:FRI655527 GBE655378:GBE655527 GLA655378:GLA655527 GUW655378:GUW655527 HES655378:HES655527 HOO655378:HOO655527 HYK655378:HYK655527 IIG655378:IIG655527 ISC655378:ISC655527 JBY655378:JBY655527 JLU655378:JLU655527 JVQ655378:JVQ655527 KFM655378:KFM655527 KPI655378:KPI655527 KZE655378:KZE655527 LJA655378:LJA655527 LSW655378:LSW655527 MCS655378:MCS655527 MMO655378:MMO655527 MWK655378:MWK655527 NGG655378:NGG655527 NQC655378:NQC655527 NZY655378:NZY655527 OJU655378:OJU655527 OTQ655378:OTQ655527 PDM655378:PDM655527 PNI655378:PNI655527 PXE655378:PXE655527 QHA655378:QHA655527 QQW655378:QQW655527 RAS655378:RAS655527 RKO655378:RKO655527 RUK655378:RUK655527 SEG655378:SEG655527 SOC655378:SOC655527 SXY655378:SXY655527 THU655378:THU655527 TRQ655378:TRQ655527 UBM655378:UBM655527 ULI655378:ULI655527 UVE655378:UVE655527 VFA655378:VFA655527 VOW655378:VOW655527 VYS655378:VYS655527 WIO655378:WIO655527 WSK655378:WSK655527 FY720914:FY721063 PU720914:PU721063 ZQ720914:ZQ721063 AJM720914:AJM721063 ATI720914:ATI721063 BDE720914:BDE721063 BNA720914:BNA721063 BWW720914:BWW721063 CGS720914:CGS721063 CQO720914:CQO721063 DAK720914:DAK721063 DKG720914:DKG721063 DUC720914:DUC721063 EDY720914:EDY721063 ENU720914:ENU721063 EXQ720914:EXQ721063 FHM720914:FHM721063 FRI720914:FRI721063 GBE720914:GBE721063 GLA720914:GLA721063 GUW720914:GUW721063 HES720914:HES721063 HOO720914:HOO721063 HYK720914:HYK721063 IIG720914:IIG721063 ISC720914:ISC721063 JBY720914:JBY721063 JLU720914:JLU721063 JVQ720914:JVQ721063 KFM720914:KFM721063 KPI720914:KPI721063 KZE720914:KZE721063 LJA720914:LJA721063 LSW720914:LSW721063 MCS720914:MCS721063 MMO720914:MMO721063 MWK720914:MWK721063 NGG720914:NGG721063 NQC720914:NQC721063 NZY720914:NZY721063 OJU720914:OJU721063 OTQ720914:OTQ721063 PDM720914:PDM721063 PNI720914:PNI721063 PXE720914:PXE721063 QHA720914:QHA721063 QQW720914:QQW721063 RAS720914:RAS721063 RKO720914:RKO721063 RUK720914:RUK721063 SEG720914:SEG721063 SOC720914:SOC721063 SXY720914:SXY721063 THU720914:THU721063 TRQ720914:TRQ721063 UBM720914:UBM721063 ULI720914:ULI721063 UVE720914:UVE721063 VFA720914:VFA721063 VOW720914:VOW721063 VYS720914:VYS721063 WIO720914:WIO721063 WSK720914:WSK721063 FY786450:FY786599 PU786450:PU786599 ZQ786450:ZQ786599 AJM786450:AJM786599 ATI786450:ATI786599 BDE786450:BDE786599 BNA786450:BNA786599 BWW786450:BWW786599 CGS786450:CGS786599 CQO786450:CQO786599 DAK786450:DAK786599 DKG786450:DKG786599 DUC786450:DUC786599 EDY786450:EDY786599 ENU786450:ENU786599 EXQ786450:EXQ786599 FHM786450:FHM786599 FRI786450:FRI786599 GBE786450:GBE786599 GLA786450:GLA786599 GUW786450:GUW786599 HES786450:HES786599 HOO786450:HOO786599 HYK786450:HYK786599 IIG786450:IIG786599 ISC786450:ISC786599 JBY786450:JBY786599 JLU786450:JLU786599 JVQ786450:JVQ786599 KFM786450:KFM786599 KPI786450:KPI786599 KZE786450:KZE786599 LJA786450:LJA786599 LSW786450:LSW786599 MCS786450:MCS786599 MMO786450:MMO786599 MWK786450:MWK786599 NGG786450:NGG786599 NQC786450:NQC786599 NZY786450:NZY786599 OJU786450:OJU786599 OTQ786450:OTQ786599 PDM786450:PDM786599 PNI786450:PNI786599 PXE786450:PXE786599 QHA786450:QHA786599 QQW786450:QQW786599 RAS786450:RAS786599 RKO786450:RKO786599 RUK786450:RUK786599 SEG786450:SEG786599 SOC786450:SOC786599 SXY786450:SXY786599 THU786450:THU786599 TRQ786450:TRQ786599 UBM786450:UBM786599 ULI786450:ULI786599 UVE786450:UVE786599 VFA786450:VFA786599 VOW786450:VOW786599 VYS786450:VYS786599 WIO786450:WIO786599 WSK786450:WSK786599 FY851986:FY852135 PU851986:PU852135 ZQ851986:ZQ852135 AJM851986:AJM852135 ATI851986:ATI852135 BDE851986:BDE852135 BNA851986:BNA852135 BWW851986:BWW852135 CGS851986:CGS852135 CQO851986:CQO852135 DAK851986:DAK852135 DKG851986:DKG852135 DUC851986:DUC852135 EDY851986:EDY852135 ENU851986:ENU852135 EXQ851986:EXQ852135 FHM851986:FHM852135 FRI851986:FRI852135 GBE851986:GBE852135 GLA851986:GLA852135 GUW851986:GUW852135 HES851986:HES852135 HOO851986:HOO852135 HYK851986:HYK852135 IIG851986:IIG852135 ISC851986:ISC852135 JBY851986:JBY852135 JLU851986:JLU852135 JVQ851986:JVQ852135 KFM851986:KFM852135 KPI851986:KPI852135 KZE851986:KZE852135 LJA851986:LJA852135 LSW851986:LSW852135 MCS851986:MCS852135 MMO851986:MMO852135 MWK851986:MWK852135 NGG851986:NGG852135 NQC851986:NQC852135 NZY851986:NZY852135 OJU851986:OJU852135 OTQ851986:OTQ852135 PDM851986:PDM852135 PNI851986:PNI852135 PXE851986:PXE852135 QHA851986:QHA852135 QQW851986:QQW852135 RAS851986:RAS852135 RKO851986:RKO852135 RUK851986:RUK852135 SEG851986:SEG852135 SOC851986:SOC852135 SXY851986:SXY852135 THU851986:THU852135 TRQ851986:TRQ852135 UBM851986:UBM852135 ULI851986:ULI852135 UVE851986:UVE852135 VFA851986:VFA852135 VOW851986:VOW852135 VYS851986:VYS852135 WIO851986:WIO852135 WSK851986:WSK852135 FY917522:FY917671 PU917522:PU917671 ZQ917522:ZQ917671 AJM917522:AJM917671 ATI917522:ATI917671 BDE917522:BDE917671 BNA917522:BNA917671 BWW917522:BWW917671 CGS917522:CGS917671 CQO917522:CQO917671 DAK917522:DAK917671 DKG917522:DKG917671 DUC917522:DUC917671 EDY917522:EDY917671 ENU917522:ENU917671 EXQ917522:EXQ917671 FHM917522:FHM917671 FRI917522:FRI917671 GBE917522:GBE917671 GLA917522:GLA917671 GUW917522:GUW917671 HES917522:HES917671 HOO917522:HOO917671 HYK917522:HYK917671 IIG917522:IIG917671 ISC917522:ISC917671 JBY917522:JBY917671 JLU917522:JLU917671 JVQ917522:JVQ917671 KFM917522:KFM917671 KPI917522:KPI917671 KZE917522:KZE917671 LJA917522:LJA917671 LSW917522:LSW917671 MCS917522:MCS917671 MMO917522:MMO917671 MWK917522:MWK917671 NGG917522:NGG917671 NQC917522:NQC917671 NZY917522:NZY917671 OJU917522:OJU917671 OTQ917522:OTQ917671 PDM917522:PDM917671 PNI917522:PNI917671 PXE917522:PXE917671 QHA917522:QHA917671 QQW917522:QQW917671 RAS917522:RAS917671 RKO917522:RKO917671 RUK917522:RUK917671 SEG917522:SEG917671 SOC917522:SOC917671 SXY917522:SXY917671 THU917522:THU917671 TRQ917522:TRQ917671 UBM917522:UBM917671 ULI917522:ULI917671 UVE917522:UVE917671 VFA917522:VFA917671 VOW917522:VOW917671 VYS917522:VYS917671 WIO917522:WIO917671 WSK917522:WSK917671 FY983058:FY983207 PU983058:PU983207 ZQ983058:ZQ983207 AJM983058:AJM983207 ATI983058:ATI983207 BDE983058:BDE983207 BNA983058:BNA983207 BWW983058:BWW983207 CGS983058:CGS983207 CQO983058:CQO983207 DAK983058:DAK983207 DKG983058:DKG983207 DUC983058:DUC983207 EDY983058:EDY983207 ENU983058:ENU983207 EXQ983058:EXQ983207 FHM983058:FHM983207 FRI983058:FRI983207 GBE983058:GBE983207 GLA983058:GLA983207 GUW983058:GUW983207 HES983058:HES983207 HOO983058:HOO983207 HYK983058:HYK983207 IIG983058:IIG983207 ISC983058:ISC983207 JBY983058:JBY983207 JLU983058:JLU983207 JVQ983058:JVQ983207 KFM983058:KFM983207 KPI983058:KPI983207 KZE983058:KZE983207 LJA983058:LJA983207 LSW983058:LSW983207 MCS983058:MCS983207 MMO983058:MMO983207 MWK983058:MWK983207 NGG983058:NGG983207 NQC983058:NQC983207 NZY983058:NZY983207 OJU983058:OJU983207 OTQ983058:OTQ983207 PDM983058:PDM983207 PNI983058:PNI983207 PXE983058:PXE983207 QHA983058:QHA983207 QQW983058:QQW983207 RAS983058:RAS983207 RKO983058:RKO983207 RUK983058:RUK983207 SEG983058:SEG983207 SOC983058:SOC983207 SXY983058:SXY983207 THU983058:THU983207 TRQ983058:TRQ983207 UBM983058:UBM983207 ULI983058:ULI983207 UVE983058:UVE983207 VFA983058:VFA983207 VOW983058:VOW983207 VYS983058:VYS983207 WIO983058:WIO983207 WSK983058:WSK983207 GB65554:GE65703 PX65554:QA65703 ZT65554:ZW65703 AJP65554:AJS65703 ATL65554:ATO65703 BDH65554:BDK65703 BND65554:BNG65703 BWZ65554:BXC65703 CGV65554:CGY65703 CQR65554:CQU65703 DAN65554:DAQ65703 DKJ65554:DKM65703 DUF65554:DUI65703 EEB65554:EEE65703 ENX65554:EOA65703 EXT65554:EXW65703 FHP65554:FHS65703 FRL65554:FRO65703 GBH65554:GBK65703 GLD65554:GLG65703 GUZ65554:GVC65703 HEV65554:HEY65703 HOR65554:HOU65703 HYN65554:HYQ65703 IIJ65554:IIM65703 ISF65554:ISI65703 JCB65554:JCE65703 JLX65554:JMA65703 JVT65554:JVW65703 KFP65554:KFS65703 KPL65554:KPO65703 KZH65554:KZK65703 LJD65554:LJG65703 LSZ65554:LTC65703 MCV65554:MCY65703 MMR65554:MMU65703 MWN65554:MWQ65703 NGJ65554:NGM65703 NQF65554:NQI65703 OAB65554:OAE65703 OJX65554:OKA65703 OTT65554:OTW65703 PDP65554:PDS65703 PNL65554:PNO65703 PXH65554:PXK65703 QHD65554:QHG65703 QQZ65554:QRC65703 RAV65554:RAY65703 RKR65554:RKU65703 RUN65554:RUQ65703 SEJ65554:SEM65703 SOF65554:SOI65703 SYB65554:SYE65703 THX65554:TIA65703 TRT65554:TRW65703 UBP65554:UBS65703 ULL65554:ULO65703 UVH65554:UVK65703 VFD65554:VFG65703 VOZ65554:VPC65703 VYV65554:VYY65703 WIR65554:WIU65703 WSN65554:WSQ65703 GB131090:GE131239 PX131090:QA131239 ZT131090:ZW131239 AJP131090:AJS131239 ATL131090:ATO131239 BDH131090:BDK131239 BND131090:BNG131239 BWZ131090:BXC131239 CGV131090:CGY131239 CQR131090:CQU131239 DAN131090:DAQ131239 DKJ131090:DKM131239 DUF131090:DUI131239 EEB131090:EEE131239 ENX131090:EOA131239 EXT131090:EXW131239 FHP131090:FHS131239 FRL131090:FRO131239 GBH131090:GBK131239 GLD131090:GLG131239 GUZ131090:GVC131239 HEV131090:HEY131239 HOR131090:HOU131239 HYN131090:HYQ131239 IIJ131090:IIM131239 ISF131090:ISI131239 JCB131090:JCE131239 JLX131090:JMA131239 JVT131090:JVW131239 KFP131090:KFS131239 KPL131090:KPO131239 KZH131090:KZK131239 LJD131090:LJG131239 LSZ131090:LTC131239 MCV131090:MCY131239 MMR131090:MMU131239 MWN131090:MWQ131239 NGJ131090:NGM131239 NQF131090:NQI131239 OAB131090:OAE131239 OJX131090:OKA131239 OTT131090:OTW131239 PDP131090:PDS131239 PNL131090:PNO131239 PXH131090:PXK131239 QHD131090:QHG131239 QQZ131090:QRC131239 RAV131090:RAY131239 RKR131090:RKU131239 RUN131090:RUQ131239 SEJ131090:SEM131239 SOF131090:SOI131239 SYB131090:SYE131239 THX131090:TIA131239 TRT131090:TRW131239 UBP131090:UBS131239 ULL131090:ULO131239 UVH131090:UVK131239 VFD131090:VFG131239 VOZ131090:VPC131239 VYV131090:VYY131239 WIR131090:WIU131239 WSN131090:WSQ131239 GB196626:GE196775 PX196626:QA196775 ZT196626:ZW196775 AJP196626:AJS196775 ATL196626:ATO196775 BDH196626:BDK196775 BND196626:BNG196775 BWZ196626:BXC196775 CGV196626:CGY196775 CQR196626:CQU196775 DAN196626:DAQ196775 DKJ196626:DKM196775 DUF196626:DUI196775 EEB196626:EEE196775 ENX196626:EOA196775 EXT196626:EXW196775 FHP196626:FHS196775 FRL196626:FRO196775 GBH196626:GBK196775 GLD196626:GLG196775 GUZ196626:GVC196775 HEV196626:HEY196775 HOR196626:HOU196775 HYN196626:HYQ196775 IIJ196626:IIM196775 ISF196626:ISI196775 JCB196626:JCE196775 JLX196626:JMA196775 JVT196626:JVW196775 KFP196626:KFS196775 KPL196626:KPO196775 KZH196626:KZK196775 LJD196626:LJG196775 LSZ196626:LTC196775 MCV196626:MCY196775 MMR196626:MMU196775 MWN196626:MWQ196775 NGJ196626:NGM196775 NQF196626:NQI196775 OAB196626:OAE196775 OJX196626:OKA196775 OTT196626:OTW196775 PDP196626:PDS196775 PNL196626:PNO196775 PXH196626:PXK196775 QHD196626:QHG196775 QQZ196626:QRC196775 RAV196626:RAY196775 RKR196626:RKU196775 RUN196626:RUQ196775 SEJ196626:SEM196775 SOF196626:SOI196775 SYB196626:SYE196775 THX196626:TIA196775 TRT196626:TRW196775 UBP196626:UBS196775 ULL196626:ULO196775 UVH196626:UVK196775 VFD196626:VFG196775 VOZ196626:VPC196775 VYV196626:VYY196775 WIR196626:WIU196775 WSN196626:WSQ196775 GB262162:GE262311 PX262162:QA262311 ZT262162:ZW262311 AJP262162:AJS262311 ATL262162:ATO262311 BDH262162:BDK262311 BND262162:BNG262311 BWZ262162:BXC262311 CGV262162:CGY262311 CQR262162:CQU262311 DAN262162:DAQ262311 DKJ262162:DKM262311 DUF262162:DUI262311 EEB262162:EEE262311 ENX262162:EOA262311 EXT262162:EXW262311 FHP262162:FHS262311 FRL262162:FRO262311 GBH262162:GBK262311 GLD262162:GLG262311 GUZ262162:GVC262311 HEV262162:HEY262311 HOR262162:HOU262311 HYN262162:HYQ262311 IIJ262162:IIM262311 ISF262162:ISI262311 JCB262162:JCE262311 JLX262162:JMA262311 JVT262162:JVW262311 KFP262162:KFS262311 KPL262162:KPO262311 KZH262162:KZK262311 LJD262162:LJG262311 LSZ262162:LTC262311 MCV262162:MCY262311 MMR262162:MMU262311 MWN262162:MWQ262311 NGJ262162:NGM262311 NQF262162:NQI262311 OAB262162:OAE262311 OJX262162:OKA262311 OTT262162:OTW262311 PDP262162:PDS262311 PNL262162:PNO262311 PXH262162:PXK262311 QHD262162:QHG262311 QQZ262162:QRC262311 RAV262162:RAY262311 RKR262162:RKU262311 RUN262162:RUQ262311 SEJ262162:SEM262311 SOF262162:SOI262311 SYB262162:SYE262311 THX262162:TIA262311 TRT262162:TRW262311 UBP262162:UBS262311 ULL262162:ULO262311 UVH262162:UVK262311 VFD262162:VFG262311 VOZ262162:VPC262311 VYV262162:VYY262311 WIR262162:WIU262311 WSN262162:WSQ262311 GB327698:GE327847 PX327698:QA327847 ZT327698:ZW327847 AJP327698:AJS327847 ATL327698:ATO327847 BDH327698:BDK327847 BND327698:BNG327847 BWZ327698:BXC327847 CGV327698:CGY327847 CQR327698:CQU327847 DAN327698:DAQ327847 DKJ327698:DKM327847 DUF327698:DUI327847 EEB327698:EEE327847 ENX327698:EOA327847 EXT327698:EXW327847 FHP327698:FHS327847 FRL327698:FRO327847 GBH327698:GBK327847 GLD327698:GLG327847 GUZ327698:GVC327847 HEV327698:HEY327847 HOR327698:HOU327847 HYN327698:HYQ327847 IIJ327698:IIM327847 ISF327698:ISI327847 JCB327698:JCE327847 JLX327698:JMA327847 JVT327698:JVW327847 KFP327698:KFS327847 KPL327698:KPO327847 KZH327698:KZK327847 LJD327698:LJG327847 LSZ327698:LTC327847 MCV327698:MCY327847 MMR327698:MMU327847 MWN327698:MWQ327847 NGJ327698:NGM327847 NQF327698:NQI327847 OAB327698:OAE327847 OJX327698:OKA327847 OTT327698:OTW327847 PDP327698:PDS327847 PNL327698:PNO327847 PXH327698:PXK327847 QHD327698:QHG327847 QQZ327698:QRC327847 RAV327698:RAY327847 RKR327698:RKU327847 RUN327698:RUQ327847 SEJ327698:SEM327847 SOF327698:SOI327847 SYB327698:SYE327847 THX327698:TIA327847 TRT327698:TRW327847 UBP327698:UBS327847 ULL327698:ULO327847 UVH327698:UVK327847 VFD327698:VFG327847 VOZ327698:VPC327847 VYV327698:VYY327847 WIR327698:WIU327847 WSN327698:WSQ327847 GB393234:GE393383 PX393234:QA393383 ZT393234:ZW393383 AJP393234:AJS393383 ATL393234:ATO393383 BDH393234:BDK393383 BND393234:BNG393383 BWZ393234:BXC393383 CGV393234:CGY393383 CQR393234:CQU393383 DAN393234:DAQ393383 DKJ393234:DKM393383 DUF393234:DUI393383 EEB393234:EEE393383 ENX393234:EOA393383 EXT393234:EXW393383 FHP393234:FHS393383 FRL393234:FRO393383 GBH393234:GBK393383 GLD393234:GLG393383 GUZ393234:GVC393383 HEV393234:HEY393383 HOR393234:HOU393383 HYN393234:HYQ393383 IIJ393234:IIM393383 ISF393234:ISI393383 JCB393234:JCE393383 JLX393234:JMA393383 JVT393234:JVW393383 KFP393234:KFS393383 KPL393234:KPO393383 KZH393234:KZK393383 LJD393234:LJG393383 LSZ393234:LTC393383 MCV393234:MCY393383 MMR393234:MMU393383 MWN393234:MWQ393383 NGJ393234:NGM393383 NQF393234:NQI393383 OAB393234:OAE393383 OJX393234:OKA393383 OTT393234:OTW393383 PDP393234:PDS393383 PNL393234:PNO393383 PXH393234:PXK393383 QHD393234:QHG393383 QQZ393234:QRC393383 RAV393234:RAY393383 RKR393234:RKU393383 RUN393234:RUQ393383 SEJ393234:SEM393383 SOF393234:SOI393383 SYB393234:SYE393383 THX393234:TIA393383 TRT393234:TRW393383 UBP393234:UBS393383 ULL393234:ULO393383 UVH393234:UVK393383 VFD393234:VFG393383 VOZ393234:VPC393383 VYV393234:VYY393383 WIR393234:WIU393383 WSN393234:WSQ393383 GB458770:GE458919 PX458770:QA458919 ZT458770:ZW458919 AJP458770:AJS458919 ATL458770:ATO458919 BDH458770:BDK458919 BND458770:BNG458919 BWZ458770:BXC458919 CGV458770:CGY458919 CQR458770:CQU458919 DAN458770:DAQ458919 DKJ458770:DKM458919 DUF458770:DUI458919 EEB458770:EEE458919 ENX458770:EOA458919 EXT458770:EXW458919 FHP458770:FHS458919 FRL458770:FRO458919 GBH458770:GBK458919 GLD458770:GLG458919 GUZ458770:GVC458919 HEV458770:HEY458919 HOR458770:HOU458919 HYN458770:HYQ458919 IIJ458770:IIM458919 ISF458770:ISI458919 JCB458770:JCE458919 JLX458770:JMA458919 JVT458770:JVW458919 KFP458770:KFS458919 KPL458770:KPO458919 KZH458770:KZK458919 LJD458770:LJG458919 LSZ458770:LTC458919 MCV458770:MCY458919 MMR458770:MMU458919 MWN458770:MWQ458919 NGJ458770:NGM458919 NQF458770:NQI458919 OAB458770:OAE458919 OJX458770:OKA458919 OTT458770:OTW458919 PDP458770:PDS458919 PNL458770:PNO458919 PXH458770:PXK458919 QHD458770:QHG458919 QQZ458770:QRC458919 RAV458770:RAY458919 RKR458770:RKU458919 RUN458770:RUQ458919 SEJ458770:SEM458919 SOF458770:SOI458919 SYB458770:SYE458919 THX458770:TIA458919 TRT458770:TRW458919 UBP458770:UBS458919 ULL458770:ULO458919 UVH458770:UVK458919 VFD458770:VFG458919 VOZ458770:VPC458919 VYV458770:VYY458919 WIR458770:WIU458919 WSN458770:WSQ458919 GB524306:GE524455 PX524306:QA524455 ZT524306:ZW524455 AJP524306:AJS524455 ATL524306:ATO524455 BDH524306:BDK524455 BND524306:BNG524455 BWZ524306:BXC524455 CGV524306:CGY524455 CQR524306:CQU524455 DAN524306:DAQ524455 DKJ524306:DKM524455 DUF524306:DUI524455 EEB524306:EEE524455 ENX524306:EOA524455 EXT524306:EXW524455 FHP524306:FHS524455 FRL524306:FRO524455 GBH524306:GBK524455 GLD524306:GLG524455 GUZ524306:GVC524455 HEV524306:HEY524455 HOR524306:HOU524455 HYN524306:HYQ524455 IIJ524306:IIM524455 ISF524306:ISI524455 JCB524306:JCE524455 JLX524306:JMA524455 JVT524306:JVW524455 KFP524306:KFS524455 KPL524306:KPO524455 KZH524306:KZK524455 LJD524306:LJG524455 LSZ524306:LTC524455 MCV524306:MCY524455 MMR524306:MMU524455 MWN524306:MWQ524455 NGJ524306:NGM524455 NQF524306:NQI524455 OAB524306:OAE524455 OJX524306:OKA524455 OTT524306:OTW524455 PDP524306:PDS524455 PNL524306:PNO524455 PXH524306:PXK524455 QHD524306:QHG524455 QQZ524306:QRC524455 RAV524306:RAY524455 RKR524306:RKU524455 RUN524306:RUQ524455 SEJ524306:SEM524455 SOF524306:SOI524455 SYB524306:SYE524455 THX524306:TIA524455 TRT524306:TRW524455 UBP524306:UBS524455 ULL524306:ULO524455 UVH524306:UVK524455 VFD524306:VFG524455 VOZ524306:VPC524455 VYV524306:VYY524455 WIR524306:WIU524455 WSN524306:WSQ524455 GB589842:GE589991 PX589842:QA589991 ZT589842:ZW589991 AJP589842:AJS589991 ATL589842:ATO589991 BDH589842:BDK589991 BND589842:BNG589991 BWZ589842:BXC589991 CGV589842:CGY589991 CQR589842:CQU589991 DAN589842:DAQ589991 DKJ589842:DKM589991 DUF589842:DUI589991 EEB589842:EEE589991 ENX589842:EOA589991 EXT589842:EXW589991 FHP589842:FHS589991 FRL589842:FRO589991 GBH589842:GBK589991 GLD589842:GLG589991 GUZ589842:GVC589991 HEV589842:HEY589991 HOR589842:HOU589991 HYN589842:HYQ589991 IIJ589842:IIM589991 ISF589842:ISI589991 JCB589842:JCE589991 JLX589842:JMA589991 JVT589842:JVW589991 KFP589842:KFS589991 KPL589842:KPO589991 KZH589842:KZK589991 LJD589842:LJG589991 LSZ589842:LTC589991 MCV589842:MCY589991 MMR589842:MMU589991 MWN589842:MWQ589991 NGJ589842:NGM589991 NQF589842:NQI589991 OAB589842:OAE589991 OJX589842:OKA589991 OTT589842:OTW589991 PDP589842:PDS589991 PNL589842:PNO589991 PXH589842:PXK589991 QHD589842:QHG589991 QQZ589842:QRC589991 RAV589842:RAY589991 RKR589842:RKU589991 RUN589842:RUQ589991 SEJ589842:SEM589991 SOF589842:SOI589991 SYB589842:SYE589991 THX589842:TIA589991 TRT589842:TRW589991 UBP589842:UBS589991 ULL589842:ULO589991 UVH589842:UVK589991 VFD589842:VFG589991 VOZ589842:VPC589991 VYV589842:VYY589991 WIR589842:WIU589991 WSN589842:WSQ589991 GB655378:GE655527 PX655378:QA655527 ZT655378:ZW655527 AJP655378:AJS655527 ATL655378:ATO655527 BDH655378:BDK655527 BND655378:BNG655527 BWZ655378:BXC655527 CGV655378:CGY655527 CQR655378:CQU655527 DAN655378:DAQ655527 DKJ655378:DKM655527 DUF655378:DUI655527 EEB655378:EEE655527 ENX655378:EOA655527 EXT655378:EXW655527 FHP655378:FHS655527 FRL655378:FRO655527 GBH655378:GBK655527 GLD655378:GLG655527 GUZ655378:GVC655527 HEV655378:HEY655527 HOR655378:HOU655527 HYN655378:HYQ655527 IIJ655378:IIM655527 ISF655378:ISI655527 JCB655378:JCE655527 JLX655378:JMA655527 JVT655378:JVW655527 KFP655378:KFS655527 KPL655378:KPO655527 KZH655378:KZK655527 LJD655378:LJG655527 LSZ655378:LTC655527 MCV655378:MCY655527 MMR655378:MMU655527 MWN655378:MWQ655527 NGJ655378:NGM655527 NQF655378:NQI655527 OAB655378:OAE655527 OJX655378:OKA655527 OTT655378:OTW655527 PDP655378:PDS655527 PNL655378:PNO655527 PXH655378:PXK655527 QHD655378:QHG655527 QQZ655378:QRC655527 RAV655378:RAY655527 RKR655378:RKU655527 RUN655378:RUQ655527 SEJ655378:SEM655527 SOF655378:SOI655527 SYB655378:SYE655527 THX655378:TIA655527 TRT655378:TRW655527 UBP655378:UBS655527 ULL655378:ULO655527 UVH655378:UVK655527 VFD655378:VFG655527 VOZ655378:VPC655527 VYV655378:VYY655527 WIR655378:WIU655527 WSN655378:WSQ655527 GB720914:GE721063 PX720914:QA721063 ZT720914:ZW721063 AJP720914:AJS721063 ATL720914:ATO721063 BDH720914:BDK721063 BND720914:BNG721063 BWZ720914:BXC721063 CGV720914:CGY721063 CQR720914:CQU721063 DAN720914:DAQ721063 DKJ720914:DKM721063 DUF720914:DUI721063 EEB720914:EEE721063 ENX720914:EOA721063 EXT720914:EXW721063 FHP720914:FHS721063 FRL720914:FRO721063 GBH720914:GBK721063 GLD720914:GLG721063 GUZ720914:GVC721063 HEV720914:HEY721063 HOR720914:HOU721063 HYN720914:HYQ721063 IIJ720914:IIM721063 ISF720914:ISI721063 JCB720914:JCE721063 JLX720914:JMA721063 JVT720914:JVW721063 KFP720914:KFS721063 KPL720914:KPO721063 KZH720914:KZK721063 LJD720914:LJG721063 LSZ720914:LTC721063 MCV720914:MCY721063 MMR720914:MMU721063 MWN720914:MWQ721063 NGJ720914:NGM721063 NQF720914:NQI721063 OAB720914:OAE721063 OJX720914:OKA721063 OTT720914:OTW721063 PDP720914:PDS721063 PNL720914:PNO721063 PXH720914:PXK721063 QHD720914:QHG721063 QQZ720914:QRC721063 RAV720914:RAY721063 RKR720914:RKU721063 RUN720914:RUQ721063 SEJ720914:SEM721063 SOF720914:SOI721063 SYB720914:SYE721063 THX720914:TIA721063 TRT720914:TRW721063 UBP720914:UBS721063 ULL720914:ULO721063 UVH720914:UVK721063 VFD720914:VFG721063 VOZ720914:VPC721063 VYV720914:VYY721063 WIR720914:WIU721063 WSN720914:WSQ721063 GB786450:GE786599 PX786450:QA786599 ZT786450:ZW786599 AJP786450:AJS786599 ATL786450:ATO786599 BDH786450:BDK786599 BND786450:BNG786599 BWZ786450:BXC786599 CGV786450:CGY786599 CQR786450:CQU786599 DAN786450:DAQ786599 DKJ786450:DKM786599 DUF786450:DUI786599 EEB786450:EEE786599 ENX786450:EOA786599 EXT786450:EXW786599 FHP786450:FHS786599 FRL786450:FRO786599 GBH786450:GBK786599 GLD786450:GLG786599 GUZ786450:GVC786599 HEV786450:HEY786599 HOR786450:HOU786599 HYN786450:HYQ786599 IIJ786450:IIM786599 ISF786450:ISI786599 JCB786450:JCE786599 JLX786450:JMA786599 JVT786450:JVW786599 KFP786450:KFS786599 KPL786450:KPO786599 KZH786450:KZK786599 LJD786450:LJG786599 LSZ786450:LTC786599 MCV786450:MCY786599 MMR786450:MMU786599 MWN786450:MWQ786599 NGJ786450:NGM786599 NQF786450:NQI786599 OAB786450:OAE786599 OJX786450:OKA786599 OTT786450:OTW786599 PDP786450:PDS786599 PNL786450:PNO786599 PXH786450:PXK786599 QHD786450:QHG786599 QQZ786450:QRC786599 RAV786450:RAY786599 RKR786450:RKU786599 RUN786450:RUQ786599 SEJ786450:SEM786599 SOF786450:SOI786599 SYB786450:SYE786599 THX786450:TIA786599 TRT786450:TRW786599 UBP786450:UBS786599 ULL786450:ULO786599 UVH786450:UVK786599 VFD786450:VFG786599 VOZ786450:VPC786599 VYV786450:VYY786599 WIR786450:WIU786599 WSN786450:WSQ786599 GB851986:GE852135 PX851986:QA852135 ZT851986:ZW852135 AJP851986:AJS852135 ATL851986:ATO852135 BDH851986:BDK852135 BND851986:BNG852135 BWZ851986:BXC852135 CGV851986:CGY852135 CQR851986:CQU852135 DAN851986:DAQ852135 DKJ851986:DKM852135 DUF851986:DUI852135 EEB851986:EEE852135 ENX851986:EOA852135 EXT851986:EXW852135 FHP851986:FHS852135 FRL851986:FRO852135 GBH851986:GBK852135 GLD851986:GLG852135 GUZ851986:GVC852135 HEV851986:HEY852135 HOR851986:HOU852135 HYN851986:HYQ852135 IIJ851986:IIM852135 ISF851986:ISI852135 JCB851986:JCE852135 JLX851986:JMA852135 JVT851986:JVW852135 KFP851986:KFS852135 KPL851986:KPO852135 KZH851986:KZK852135 LJD851986:LJG852135 LSZ851986:LTC852135 MCV851986:MCY852135 MMR851986:MMU852135 MWN851986:MWQ852135 NGJ851986:NGM852135 NQF851986:NQI852135 OAB851986:OAE852135 OJX851986:OKA852135 OTT851986:OTW852135 PDP851986:PDS852135 PNL851986:PNO852135 PXH851986:PXK852135 QHD851986:QHG852135 QQZ851986:QRC852135 RAV851986:RAY852135 RKR851986:RKU852135 RUN851986:RUQ852135 SEJ851986:SEM852135 SOF851986:SOI852135 SYB851986:SYE852135 THX851986:TIA852135 TRT851986:TRW852135 UBP851986:UBS852135 ULL851986:ULO852135 UVH851986:UVK852135 VFD851986:VFG852135 VOZ851986:VPC852135 VYV851986:VYY852135 WIR851986:WIU852135 WSN851986:WSQ852135 GB917522:GE917671 PX917522:QA917671 ZT917522:ZW917671 AJP917522:AJS917671 ATL917522:ATO917671 BDH917522:BDK917671 BND917522:BNG917671 BWZ917522:BXC917671 CGV917522:CGY917671 CQR917522:CQU917671 DAN917522:DAQ917671 DKJ917522:DKM917671 DUF917522:DUI917671 EEB917522:EEE917671 ENX917522:EOA917671 EXT917522:EXW917671 FHP917522:FHS917671 FRL917522:FRO917671 GBH917522:GBK917671 GLD917522:GLG917671 GUZ917522:GVC917671 HEV917522:HEY917671 HOR917522:HOU917671 HYN917522:HYQ917671 IIJ917522:IIM917671 ISF917522:ISI917671 JCB917522:JCE917671 JLX917522:JMA917671 JVT917522:JVW917671 KFP917522:KFS917671 KPL917522:KPO917671 KZH917522:KZK917671 LJD917522:LJG917671 LSZ917522:LTC917671 MCV917522:MCY917671 MMR917522:MMU917671 MWN917522:MWQ917671 NGJ917522:NGM917671 NQF917522:NQI917671 OAB917522:OAE917671 OJX917522:OKA917671 OTT917522:OTW917671 PDP917522:PDS917671 PNL917522:PNO917671 PXH917522:PXK917671 QHD917522:QHG917671 QQZ917522:QRC917671 RAV917522:RAY917671 RKR917522:RKU917671 RUN917522:RUQ917671 SEJ917522:SEM917671 SOF917522:SOI917671 SYB917522:SYE917671 THX917522:TIA917671 TRT917522:TRW917671 UBP917522:UBS917671 ULL917522:ULO917671 UVH917522:UVK917671 VFD917522:VFG917671 VOZ917522:VPC917671 VYV917522:VYY917671 WIR917522:WIU917671 WSN917522:WSQ917671 GB983058:GE983207 PX983058:QA983207 ZT983058:ZW983207 AJP983058:AJS983207 ATL983058:ATO983207 BDH983058:BDK983207 BND983058:BNG983207 BWZ983058:BXC983207 CGV983058:CGY983207 CQR983058:CQU983207 DAN983058:DAQ983207 DKJ983058:DKM983207 DUF983058:DUI983207 EEB983058:EEE983207 ENX983058:EOA983207 EXT983058:EXW983207 FHP983058:FHS983207 FRL983058:FRO983207 GBH983058:GBK983207 GLD983058:GLG983207 GUZ983058:GVC983207 HEV983058:HEY983207 HOR983058:HOU983207 HYN983058:HYQ983207 IIJ983058:IIM983207 ISF983058:ISI983207 JCB983058:JCE983207 JLX983058:JMA983207 JVT983058:JVW983207 KFP983058:KFS983207 KPL983058:KPO983207 KZH983058:KZK983207 LJD983058:LJG983207 LSZ983058:LTC983207 MCV983058:MCY983207 MMR983058:MMU983207 MWN983058:MWQ983207 NGJ983058:NGM983207 NQF983058:NQI983207 OAB983058:OAE983207 OJX983058:OKA983207 OTT983058:OTW983207 PDP983058:PDS983207 PNL983058:PNO983207 PXH983058:PXK983207 QHD983058:QHG983207 QQZ983058:QRC983207 RAV983058:RAY983207 RKR983058:RKU983207 RUN983058:RUQ983207 SEJ983058:SEM983207 SOF983058:SOI983207 SYB983058:SYE983207 THX983058:TIA983207 TRT983058:TRW983207 UBP983058:UBS983207 ULL983058:ULO983207 UVH983058:UVK983207 VFD983058:VFG983207 VOZ983058:VPC983207 VYV983058:VYY983207 WIR983058:WIU983207 WSN983058:WSQ983207 N983058:N983207 N65554:N65703 N131090:N131239 N196626:N196775 N262162:N262311 N327698:N327847 N393234:N393383 N458770:N458919 N524306:N524455 N589842:N589991 N655378:N655527 N720914:N721063 N786450:N786599 N851986:N852135 N917522:N917671 FV53:FV167 WSL46:WSO52 WSN18:WSQ45 WSN53:WSQ167 WIP46:WIS52 WIR18:WIU45 WIR53:WIU167 VYT46:VYW52 VYV18:VYY45 VYV53:VYY167 VOX46:VPA52 VOZ18:VPC45 VOZ53:VPC167 VFB46:VFE52 VFD18:VFG45 VFD53:VFG167 UVF46:UVI52 UVH18:UVK45 UVH53:UVK167 ULJ46:ULM52 ULL18:ULO45 ULL53:ULO167 UBN46:UBQ52 UBP18:UBS45 UBP53:UBS167 TRR46:TRU52 TRT18:TRW45 TRT53:TRW167 THV46:THY52 THX18:TIA45 THX53:TIA167 SXZ46:SYC52 SYB18:SYE45 SYB53:SYE167 SOD46:SOG52 SOF18:SOI45 SOF53:SOI167 SEH46:SEK52 SEJ18:SEM45 SEJ53:SEM167 RUL46:RUO52 RUN18:RUQ45 RUN53:RUQ167 RKP46:RKS52 RKR18:RKU45 RKR53:RKU167 RAT46:RAW52 RAV18:RAY45 RAV53:RAY167 QQX46:QRA52 QQZ18:QRC45 QQZ53:QRC167 QHB46:QHE52 QHD18:QHG45 QHD53:QHG167 PXF46:PXI52 PXH18:PXK45 PXH53:PXK167 PNJ46:PNM52 PNL18:PNO45 PNL53:PNO167 PDN46:PDQ52 PDP18:PDS45 PDP53:PDS167 OTR46:OTU52 OTT18:OTW45 OTT53:OTW167 OJV46:OJY52 OJX18:OKA45 OJX53:OKA167 NZZ46:OAC52 OAB18:OAE45 OAB53:OAE167 NQD46:NQG52 NQF18:NQI45 NQF53:NQI167 NGH46:NGK52 NGJ18:NGM45 NGJ53:NGM167 MWL46:MWO52 MWN18:MWQ45 MWN53:MWQ167 MMP46:MMS52 MMR18:MMU45 MMR53:MMU167 MCT46:MCW52 MCV18:MCY45 MCV53:MCY167 LSX46:LTA52 LSZ18:LTC45 LSZ53:LTC167 LJB46:LJE52 LJD18:LJG45 LJD53:LJG167 KZF46:KZI52 KZH18:KZK45 KZH53:KZK167 KPJ46:KPM52 KPL18:KPO45 KPL53:KPO167 KFN46:KFQ52 KFP18:KFS45 KFP53:KFS167 JVR46:JVU52 JVT18:JVW45 JVT53:JVW167 JLV46:JLY52 JLX18:JMA45 JLX53:JMA167 JBZ46:JCC52 JCB18:JCE45 JCB53:JCE167 ISD46:ISG52 ISF18:ISI45 ISF53:ISI167 IIH46:IIK52 IIJ18:IIM45 IIJ53:IIM167 HYL46:HYO52 HYN18:HYQ45 HYN53:HYQ167 HOP46:HOS52 HOR18:HOU45 HOR53:HOU167 HET46:HEW52 HEV18:HEY45 HEV53:HEY167 GUX46:GVA52 GUZ18:GVC45 GUZ53:GVC167 GLB46:GLE52 GLD18:GLG45 GLD53:GLG167 GBF46:GBI52 GBH18:GBK45 GBH53:GBK167 FRJ46:FRM52 FRL18:FRO45 FRL53:FRO167 FHN46:FHQ52 FHP18:FHS45 FHP53:FHS167 EXR46:EXU52 EXT18:EXW45 EXT53:EXW167 ENV46:ENY52 ENX18:EOA45 ENX53:EOA167 EDZ46:EEC52 EEB18:EEE45 EEB53:EEE167 DUD46:DUG52 DUF18:DUI45 DUF53:DUI167 DKH46:DKK52 DKJ18:DKM45 DKJ53:DKM167 DAL46:DAO52 DAN18:DAQ45 DAN53:DAQ167 CQP46:CQS52 CQR18:CQU45 CQR53:CQU167 CGT46:CGW52 CGV18:CGY45 CGV53:CGY167 BWX46:BXA52 BWZ18:BXC45 BWZ53:BXC167 BNB46:BNE52 BND18:BNG45 BND53:BNG167 BDF46:BDI52 BDH18:BDK45 BDH53:BDK167 ATJ46:ATM52 ATL18:ATO45 ATL53:ATO167 AJN46:AJQ52 AJP18:AJS45 AJP53:AJS167 ZR46:ZU52 ZT18:ZW45 ZT53:ZW167 PV46:PY52 PX18:QA45 PX53:QA167 FZ46:GC52 GB18:GE45 GB53:GE167 WSI46:WSI52 WSK18:WSK45 WSK53:WSK167 WIM46:WIM52 WIO18:WIO45 WIO53:WIO167 VYQ46:VYQ52 VYS18:VYS45 VYS53:VYS167 VOU46:VOU52 VOW18:VOW45 VOW53:VOW167 VEY46:VEY52 VFA18:VFA45 VFA53:VFA167 UVC46:UVC52 UVE18:UVE45 UVE53:UVE167 ULG46:ULG52 ULI18:ULI45 ULI53:ULI167 UBK46:UBK52 UBM18:UBM45 UBM53:UBM167 TRO46:TRO52 TRQ18:TRQ45 TRQ53:TRQ167 THS46:THS52 THU18:THU45 THU53:THU167 SXW46:SXW52 SXY18:SXY45 SXY53:SXY167 SOA46:SOA52 SOC18:SOC45 SOC53:SOC167 SEE46:SEE52 SEG18:SEG45 SEG53:SEG167 RUI46:RUI52 RUK18:RUK45 RUK53:RUK167 RKM46:RKM52 RKO18:RKO45 RKO53:RKO167 RAQ46:RAQ52 RAS18:RAS45 RAS53:RAS167 QQU46:QQU52 QQW18:QQW45 QQW53:QQW167 QGY46:QGY52 QHA18:QHA45 QHA53:QHA167 PXC46:PXC52 PXE18:PXE45 PXE53:PXE167 PNG46:PNG52 PNI18:PNI45 PNI53:PNI167 PDK46:PDK52 PDM18:PDM45 PDM53:PDM167 OTO46:OTO52 OTQ18:OTQ45 OTQ53:OTQ167 OJS46:OJS52 OJU18:OJU45 OJU53:OJU167 NZW46:NZW52 NZY18:NZY45 NZY53:NZY167 NQA46:NQA52 NQC18:NQC45 NQC53:NQC167 NGE46:NGE52 NGG18:NGG45 NGG53:NGG167 MWI46:MWI52 MWK18:MWK45 MWK53:MWK167 MMM46:MMM52 MMO18:MMO45 MMO53:MMO167 MCQ46:MCQ52 MCS18:MCS45 MCS53:MCS167 LSU46:LSU52 LSW18:LSW45 LSW53:LSW167 LIY46:LIY52 LJA18:LJA45 LJA53:LJA167 KZC46:KZC52 KZE18:KZE45 KZE53:KZE167 KPG46:KPG52 KPI18:KPI45 KPI53:KPI167 KFK46:KFK52 KFM18:KFM45 KFM53:KFM167 JVO46:JVO52 JVQ18:JVQ45 JVQ53:JVQ167 JLS46:JLS52 JLU18:JLU45 JLU53:JLU167 JBW46:JBW52 JBY18:JBY45 JBY53:JBY167 ISA46:ISA52 ISC18:ISC45 ISC53:ISC167 IIE46:IIE52 IIG18:IIG45 IIG53:IIG167 HYI46:HYI52 HYK18:HYK45 HYK53:HYK167 HOM46:HOM52 HOO18:HOO45 HOO53:HOO167 HEQ46:HEQ52 HES18:HES45 HES53:HES167 GUU46:GUU52 GUW18:GUW45 GUW53:GUW167 GKY46:GKY52 GLA18:GLA45 GLA53:GLA167 GBC46:GBC52 GBE18:GBE45 GBE53:GBE167 FRG46:FRG52 FRI18:FRI45 FRI53:FRI167 FHK46:FHK52 FHM18:FHM45 FHM53:FHM167 EXO46:EXO52 EXQ18:EXQ45 EXQ53:EXQ167 ENS46:ENS52 ENU18:ENU45 ENU53:ENU167 EDW46:EDW52 EDY18:EDY45 EDY53:EDY167 DUA46:DUA52 DUC18:DUC45 DUC53:DUC167 DKE46:DKE52 DKG18:DKG45 DKG53:DKG167 DAI46:DAI52 DAK18:DAK45 DAK53:DAK167 CQM46:CQM52 CQO18:CQO45 CQO53:CQO167 CGQ46:CGQ52 CGS18:CGS45 CGS53:CGS167 BWU46:BWU52 BWW18:BWW45 BWW53:BWW167 BMY46:BMY52 BNA18:BNA45 BNA53:BNA167 BDC46:BDC52 BDE18:BDE45 BDE53:BDE167 ATG46:ATG52 ATI18:ATI45 ATI53:ATI167 AJK46:AJK52 AJM18:AJM45 AJM53:AJM167 ZO46:ZO52 ZQ18:ZQ45 ZQ53:ZQ167 PS46:PS52 PU18:PU45 PU53:PU167 FW46:FW52 FY18:FY45 FY53:FY167 WSF46:WSF52 WSH18:WSH45 WSH53:WSH167 WIJ46:WIJ52 WIL18:WIL45 WIL53:WIL167 VYN46:VYN52 VYP18:VYP45 VYP53:VYP167 VOR46:VOR52 VOT18:VOT45 VOT53:VOT167 VEV46:VEV52 VEX18:VEX45 VEX53:VEX167 UUZ46:UUZ52 UVB18:UVB45 UVB53:UVB167 ULD46:ULD52 ULF18:ULF45 ULF53:ULF167 UBH46:UBH52 UBJ18:UBJ45 UBJ53:UBJ167 TRL46:TRL52 TRN18:TRN45 TRN53:TRN167 THP46:THP52 THR18:THR45 THR53:THR167 SXT46:SXT52 SXV18:SXV45 SXV53:SXV167 SNX46:SNX52 SNZ18:SNZ45 SNZ53:SNZ167 SEB46:SEB52 SED18:SED45 SED53:SED167 RUF46:RUF52 RUH18:RUH45 RUH53:RUH167 RKJ46:RKJ52 RKL18:RKL45 RKL53:RKL167 RAN46:RAN52 RAP18:RAP45 RAP53:RAP167 QQR46:QQR52 QQT18:QQT45 QQT53:QQT167 QGV46:QGV52 QGX18:QGX45 QGX53:QGX167 PWZ46:PWZ52 PXB18:PXB45 PXB53:PXB167 PND46:PND52 PNF18:PNF45 PNF53:PNF167 PDH46:PDH52 PDJ18:PDJ45 PDJ53:PDJ167 OTL46:OTL52 OTN18:OTN45 OTN53:OTN167 OJP46:OJP52 OJR18:OJR45 OJR53:OJR167 NZT46:NZT52 NZV18:NZV45 NZV53:NZV167 NPX46:NPX52 NPZ18:NPZ45 NPZ53:NPZ167 NGB46:NGB52 NGD18:NGD45 NGD53:NGD167 MWF46:MWF52 MWH18:MWH45 MWH53:MWH167 MMJ46:MMJ52 MML18:MML45 MML53:MML167 MCN46:MCN52 MCP18:MCP45 MCP53:MCP167 LSR46:LSR52 LST18:LST45 LST53:LST167 LIV46:LIV52 LIX18:LIX45 LIX53:LIX167 KYZ46:KYZ52 KZB18:KZB45 KZB53:KZB167 KPD46:KPD52 KPF18:KPF45 KPF53:KPF167 KFH46:KFH52 KFJ18:KFJ45 KFJ53:KFJ167 JVL46:JVL52 JVN18:JVN45 JVN53:JVN167 JLP46:JLP52 JLR18:JLR45 JLR53:JLR167 JBT46:JBT52 JBV18:JBV45 JBV53:JBV167 IRX46:IRX52 IRZ18:IRZ45 IRZ53:IRZ167 IIB46:IIB52 IID18:IID45 IID53:IID167 HYF46:HYF52 HYH18:HYH45 HYH53:HYH167 HOJ46:HOJ52 HOL18:HOL45 HOL53:HOL167 HEN46:HEN52 HEP18:HEP45 HEP53:HEP167 GUR46:GUR52 GUT18:GUT45 GUT53:GUT167 GKV46:GKV52 GKX18:GKX45 GKX53:GKX167 GAZ46:GAZ52 GBB18:GBB45 GBB53:GBB167 FRD46:FRD52 FRF18:FRF45 FRF53:FRF167 FHH46:FHH52 FHJ18:FHJ45 FHJ53:FHJ167 EXL46:EXL52 EXN18:EXN45 EXN53:EXN167 ENP46:ENP52 ENR18:ENR45 ENR53:ENR167 EDT46:EDT52 EDV18:EDV45 EDV53:EDV167 DTX46:DTX52 DTZ18:DTZ45 DTZ53:DTZ167 DKB46:DKB52 DKD18:DKD45 DKD53:DKD167 DAF46:DAF52 DAH18:DAH45 DAH53:DAH167 CQJ46:CQJ52 CQL18:CQL45 CQL53:CQL167 CGN46:CGN52 CGP18:CGP45 CGP53:CGP167 BWR46:BWR52 BWT18:BWT45 BWT53:BWT167 BMV46:BMV52 BMX18:BMX45 BMX53:BMX167 BCZ46:BCZ52 BDB18:BDB45 BDB53:BDB167 ATD46:ATD52 ATF18:ATF45 ATF53:ATF167 AJH46:AJH52 AJJ18:AJJ45 AJJ53:AJJ167 ZL46:ZL52 ZN18:ZN45 ZN53:ZN167 PP46:PP52 PR18:PR45 PR53:PR167 FT46:FT52 FV18:FV45 D18:D167 M18:M167 K18:K30" xr:uid="{3272B538-2EC7-46E8-B24C-2B217543FDEF}"/>
    <dataValidation type="list" allowBlank="1" showInputMessage="1" showErrorMessage="1" sqref="HI65546:HI65550 RE65546:RE65550 ABA65546:ABA65550 AKW65546:AKW65550 AUS65546:AUS65550 BEO65546:BEO65550 BOK65546:BOK65550 BYG65546:BYG65550 CIC65546:CIC65550 CRY65546:CRY65550 DBU65546:DBU65550 DLQ65546:DLQ65550 DVM65546:DVM65550 EFI65546:EFI65550 EPE65546:EPE65550 EZA65546:EZA65550 FIW65546:FIW65550 FSS65546:FSS65550 GCO65546:GCO65550 GMK65546:GMK65550 GWG65546:GWG65550 HGC65546:HGC65550 HPY65546:HPY65550 HZU65546:HZU65550 IJQ65546:IJQ65550 ITM65546:ITM65550 JDI65546:JDI65550 JNE65546:JNE65550 JXA65546:JXA65550 KGW65546:KGW65550 KQS65546:KQS65550 LAO65546:LAO65550 LKK65546:LKK65550 LUG65546:LUG65550 MEC65546:MEC65550 MNY65546:MNY65550 MXU65546:MXU65550 NHQ65546:NHQ65550 NRM65546:NRM65550 OBI65546:OBI65550 OLE65546:OLE65550 OVA65546:OVA65550 PEW65546:PEW65550 POS65546:POS65550 PYO65546:PYO65550 QIK65546:QIK65550 QSG65546:QSG65550 RCC65546:RCC65550 RLY65546:RLY65550 RVU65546:RVU65550 SFQ65546:SFQ65550 SPM65546:SPM65550 SZI65546:SZI65550 TJE65546:TJE65550 TTA65546:TTA65550 UCW65546:UCW65550 UMS65546:UMS65550 UWO65546:UWO65550 VGK65546:VGK65550 VQG65546:VQG65550 WAC65546:WAC65550 WJY65546:WJY65550 WTU65546:WTU65550 HI131082:HI131086 RE131082:RE131086 ABA131082:ABA131086 AKW131082:AKW131086 AUS131082:AUS131086 BEO131082:BEO131086 BOK131082:BOK131086 BYG131082:BYG131086 CIC131082:CIC131086 CRY131082:CRY131086 DBU131082:DBU131086 DLQ131082:DLQ131086 DVM131082:DVM131086 EFI131082:EFI131086 EPE131082:EPE131086 EZA131082:EZA131086 FIW131082:FIW131086 FSS131082:FSS131086 GCO131082:GCO131086 GMK131082:GMK131086 GWG131082:GWG131086 HGC131082:HGC131086 HPY131082:HPY131086 HZU131082:HZU131086 IJQ131082:IJQ131086 ITM131082:ITM131086 JDI131082:JDI131086 JNE131082:JNE131086 JXA131082:JXA131086 KGW131082:KGW131086 KQS131082:KQS131086 LAO131082:LAO131086 LKK131082:LKK131086 LUG131082:LUG131086 MEC131082:MEC131086 MNY131082:MNY131086 MXU131082:MXU131086 NHQ131082:NHQ131086 NRM131082:NRM131086 OBI131082:OBI131086 OLE131082:OLE131086 OVA131082:OVA131086 PEW131082:PEW131086 POS131082:POS131086 PYO131082:PYO131086 QIK131082:QIK131086 QSG131082:QSG131086 RCC131082:RCC131086 RLY131082:RLY131086 RVU131082:RVU131086 SFQ131082:SFQ131086 SPM131082:SPM131086 SZI131082:SZI131086 TJE131082:TJE131086 TTA131082:TTA131086 UCW131082:UCW131086 UMS131082:UMS131086 UWO131082:UWO131086 VGK131082:VGK131086 VQG131082:VQG131086 WAC131082:WAC131086 WJY131082:WJY131086 WTU131082:WTU131086 HI196618:HI196622 RE196618:RE196622 ABA196618:ABA196622 AKW196618:AKW196622 AUS196618:AUS196622 BEO196618:BEO196622 BOK196618:BOK196622 BYG196618:BYG196622 CIC196618:CIC196622 CRY196618:CRY196622 DBU196618:DBU196622 DLQ196618:DLQ196622 DVM196618:DVM196622 EFI196618:EFI196622 EPE196618:EPE196622 EZA196618:EZA196622 FIW196618:FIW196622 FSS196618:FSS196622 GCO196618:GCO196622 GMK196618:GMK196622 GWG196618:GWG196622 HGC196618:HGC196622 HPY196618:HPY196622 HZU196618:HZU196622 IJQ196618:IJQ196622 ITM196618:ITM196622 JDI196618:JDI196622 JNE196618:JNE196622 JXA196618:JXA196622 KGW196618:KGW196622 KQS196618:KQS196622 LAO196618:LAO196622 LKK196618:LKK196622 LUG196618:LUG196622 MEC196618:MEC196622 MNY196618:MNY196622 MXU196618:MXU196622 NHQ196618:NHQ196622 NRM196618:NRM196622 OBI196618:OBI196622 OLE196618:OLE196622 OVA196618:OVA196622 PEW196618:PEW196622 POS196618:POS196622 PYO196618:PYO196622 QIK196618:QIK196622 QSG196618:QSG196622 RCC196618:RCC196622 RLY196618:RLY196622 RVU196618:RVU196622 SFQ196618:SFQ196622 SPM196618:SPM196622 SZI196618:SZI196622 TJE196618:TJE196622 TTA196618:TTA196622 UCW196618:UCW196622 UMS196618:UMS196622 UWO196618:UWO196622 VGK196618:VGK196622 VQG196618:VQG196622 WAC196618:WAC196622 WJY196618:WJY196622 WTU196618:WTU196622 HI262154:HI262158 RE262154:RE262158 ABA262154:ABA262158 AKW262154:AKW262158 AUS262154:AUS262158 BEO262154:BEO262158 BOK262154:BOK262158 BYG262154:BYG262158 CIC262154:CIC262158 CRY262154:CRY262158 DBU262154:DBU262158 DLQ262154:DLQ262158 DVM262154:DVM262158 EFI262154:EFI262158 EPE262154:EPE262158 EZA262154:EZA262158 FIW262154:FIW262158 FSS262154:FSS262158 GCO262154:GCO262158 GMK262154:GMK262158 GWG262154:GWG262158 HGC262154:HGC262158 HPY262154:HPY262158 HZU262154:HZU262158 IJQ262154:IJQ262158 ITM262154:ITM262158 JDI262154:JDI262158 JNE262154:JNE262158 JXA262154:JXA262158 KGW262154:KGW262158 KQS262154:KQS262158 LAO262154:LAO262158 LKK262154:LKK262158 LUG262154:LUG262158 MEC262154:MEC262158 MNY262154:MNY262158 MXU262154:MXU262158 NHQ262154:NHQ262158 NRM262154:NRM262158 OBI262154:OBI262158 OLE262154:OLE262158 OVA262154:OVA262158 PEW262154:PEW262158 POS262154:POS262158 PYO262154:PYO262158 QIK262154:QIK262158 QSG262154:QSG262158 RCC262154:RCC262158 RLY262154:RLY262158 RVU262154:RVU262158 SFQ262154:SFQ262158 SPM262154:SPM262158 SZI262154:SZI262158 TJE262154:TJE262158 TTA262154:TTA262158 UCW262154:UCW262158 UMS262154:UMS262158 UWO262154:UWO262158 VGK262154:VGK262158 VQG262154:VQG262158 WAC262154:WAC262158 WJY262154:WJY262158 WTU262154:WTU262158 HI327690:HI327694 RE327690:RE327694 ABA327690:ABA327694 AKW327690:AKW327694 AUS327690:AUS327694 BEO327690:BEO327694 BOK327690:BOK327694 BYG327690:BYG327694 CIC327690:CIC327694 CRY327690:CRY327694 DBU327690:DBU327694 DLQ327690:DLQ327694 DVM327690:DVM327694 EFI327690:EFI327694 EPE327690:EPE327694 EZA327690:EZA327694 FIW327690:FIW327694 FSS327690:FSS327694 GCO327690:GCO327694 GMK327690:GMK327694 GWG327690:GWG327694 HGC327690:HGC327694 HPY327690:HPY327694 HZU327690:HZU327694 IJQ327690:IJQ327694 ITM327690:ITM327694 JDI327690:JDI327694 JNE327690:JNE327694 JXA327690:JXA327694 KGW327690:KGW327694 KQS327690:KQS327694 LAO327690:LAO327694 LKK327690:LKK327694 LUG327690:LUG327694 MEC327690:MEC327694 MNY327690:MNY327694 MXU327690:MXU327694 NHQ327690:NHQ327694 NRM327690:NRM327694 OBI327690:OBI327694 OLE327690:OLE327694 OVA327690:OVA327694 PEW327690:PEW327694 POS327690:POS327694 PYO327690:PYO327694 QIK327690:QIK327694 QSG327690:QSG327694 RCC327690:RCC327694 RLY327690:RLY327694 RVU327690:RVU327694 SFQ327690:SFQ327694 SPM327690:SPM327694 SZI327690:SZI327694 TJE327690:TJE327694 TTA327690:TTA327694 UCW327690:UCW327694 UMS327690:UMS327694 UWO327690:UWO327694 VGK327690:VGK327694 VQG327690:VQG327694 WAC327690:WAC327694 WJY327690:WJY327694 WTU327690:WTU327694 HI393226:HI393230 RE393226:RE393230 ABA393226:ABA393230 AKW393226:AKW393230 AUS393226:AUS393230 BEO393226:BEO393230 BOK393226:BOK393230 BYG393226:BYG393230 CIC393226:CIC393230 CRY393226:CRY393230 DBU393226:DBU393230 DLQ393226:DLQ393230 DVM393226:DVM393230 EFI393226:EFI393230 EPE393226:EPE393230 EZA393226:EZA393230 FIW393226:FIW393230 FSS393226:FSS393230 GCO393226:GCO393230 GMK393226:GMK393230 GWG393226:GWG393230 HGC393226:HGC393230 HPY393226:HPY393230 HZU393226:HZU393230 IJQ393226:IJQ393230 ITM393226:ITM393230 JDI393226:JDI393230 JNE393226:JNE393230 JXA393226:JXA393230 KGW393226:KGW393230 KQS393226:KQS393230 LAO393226:LAO393230 LKK393226:LKK393230 LUG393226:LUG393230 MEC393226:MEC393230 MNY393226:MNY393230 MXU393226:MXU393230 NHQ393226:NHQ393230 NRM393226:NRM393230 OBI393226:OBI393230 OLE393226:OLE393230 OVA393226:OVA393230 PEW393226:PEW393230 POS393226:POS393230 PYO393226:PYO393230 QIK393226:QIK393230 QSG393226:QSG393230 RCC393226:RCC393230 RLY393226:RLY393230 RVU393226:RVU393230 SFQ393226:SFQ393230 SPM393226:SPM393230 SZI393226:SZI393230 TJE393226:TJE393230 TTA393226:TTA393230 UCW393226:UCW393230 UMS393226:UMS393230 UWO393226:UWO393230 VGK393226:VGK393230 VQG393226:VQG393230 WAC393226:WAC393230 WJY393226:WJY393230 WTU393226:WTU393230 HI458762:HI458766 RE458762:RE458766 ABA458762:ABA458766 AKW458762:AKW458766 AUS458762:AUS458766 BEO458762:BEO458766 BOK458762:BOK458766 BYG458762:BYG458766 CIC458762:CIC458766 CRY458762:CRY458766 DBU458762:DBU458766 DLQ458762:DLQ458766 DVM458762:DVM458766 EFI458762:EFI458766 EPE458762:EPE458766 EZA458762:EZA458766 FIW458762:FIW458766 FSS458762:FSS458766 GCO458762:GCO458766 GMK458762:GMK458766 GWG458762:GWG458766 HGC458762:HGC458766 HPY458762:HPY458766 HZU458762:HZU458766 IJQ458762:IJQ458766 ITM458762:ITM458766 JDI458762:JDI458766 JNE458762:JNE458766 JXA458762:JXA458766 KGW458762:KGW458766 KQS458762:KQS458766 LAO458762:LAO458766 LKK458762:LKK458766 LUG458762:LUG458766 MEC458762:MEC458766 MNY458762:MNY458766 MXU458762:MXU458766 NHQ458762:NHQ458766 NRM458762:NRM458766 OBI458762:OBI458766 OLE458762:OLE458766 OVA458762:OVA458766 PEW458762:PEW458766 POS458762:POS458766 PYO458762:PYO458766 QIK458762:QIK458766 QSG458762:QSG458766 RCC458762:RCC458766 RLY458762:RLY458766 RVU458762:RVU458766 SFQ458762:SFQ458766 SPM458762:SPM458766 SZI458762:SZI458766 TJE458762:TJE458766 TTA458762:TTA458766 UCW458762:UCW458766 UMS458762:UMS458766 UWO458762:UWO458766 VGK458762:VGK458766 VQG458762:VQG458766 WAC458762:WAC458766 WJY458762:WJY458766 WTU458762:WTU458766 HI524298:HI524302 RE524298:RE524302 ABA524298:ABA524302 AKW524298:AKW524302 AUS524298:AUS524302 BEO524298:BEO524302 BOK524298:BOK524302 BYG524298:BYG524302 CIC524298:CIC524302 CRY524298:CRY524302 DBU524298:DBU524302 DLQ524298:DLQ524302 DVM524298:DVM524302 EFI524298:EFI524302 EPE524298:EPE524302 EZA524298:EZA524302 FIW524298:FIW524302 FSS524298:FSS524302 GCO524298:GCO524302 GMK524298:GMK524302 GWG524298:GWG524302 HGC524298:HGC524302 HPY524298:HPY524302 HZU524298:HZU524302 IJQ524298:IJQ524302 ITM524298:ITM524302 JDI524298:JDI524302 JNE524298:JNE524302 JXA524298:JXA524302 KGW524298:KGW524302 KQS524298:KQS524302 LAO524298:LAO524302 LKK524298:LKK524302 LUG524298:LUG524302 MEC524298:MEC524302 MNY524298:MNY524302 MXU524298:MXU524302 NHQ524298:NHQ524302 NRM524298:NRM524302 OBI524298:OBI524302 OLE524298:OLE524302 OVA524298:OVA524302 PEW524298:PEW524302 POS524298:POS524302 PYO524298:PYO524302 QIK524298:QIK524302 QSG524298:QSG524302 RCC524298:RCC524302 RLY524298:RLY524302 RVU524298:RVU524302 SFQ524298:SFQ524302 SPM524298:SPM524302 SZI524298:SZI524302 TJE524298:TJE524302 TTA524298:TTA524302 UCW524298:UCW524302 UMS524298:UMS524302 UWO524298:UWO524302 VGK524298:VGK524302 VQG524298:VQG524302 WAC524298:WAC524302 WJY524298:WJY524302 WTU524298:WTU524302 HI589834:HI589838 RE589834:RE589838 ABA589834:ABA589838 AKW589834:AKW589838 AUS589834:AUS589838 BEO589834:BEO589838 BOK589834:BOK589838 BYG589834:BYG589838 CIC589834:CIC589838 CRY589834:CRY589838 DBU589834:DBU589838 DLQ589834:DLQ589838 DVM589834:DVM589838 EFI589834:EFI589838 EPE589834:EPE589838 EZA589834:EZA589838 FIW589834:FIW589838 FSS589834:FSS589838 GCO589834:GCO589838 GMK589834:GMK589838 GWG589834:GWG589838 HGC589834:HGC589838 HPY589834:HPY589838 HZU589834:HZU589838 IJQ589834:IJQ589838 ITM589834:ITM589838 JDI589834:JDI589838 JNE589834:JNE589838 JXA589834:JXA589838 KGW589834:KGW589838 KQS589834:KQS589838 LAO589834:LAO589838 LKK589834:LKK589838 LUG589834:LUG589838 MEC589834:MEC589838 MNY589834:MNY589838 MXU589834:MXU589838 NHQ589834:NHQ589838 NRM589834:NRM589838 OBI589834:OBI589838 OLE589834:OLE589838 OVA589834:OVA589838 PEW589834:PEW589838 POS589834:POS589838 PYO589834:PYO589838 QIK589834:QIK589838 QSG589834:QSG589838 RCC589834:RCC589838 RLY589834:RLY589838 RVU589834:RVU589838 SFQ589834:SFQ589838 SPM589834:SPM589838 SZI589834:SZI589838 TJE589834:TJE589838 TTA589834:TTA589838 UCW589834:UCW589838 UMS589834:UMS589838 UWO589834:UWO589838 VGK589834:VGK589838 VQG589834:VQG589838 WAC589834:WAC589838 WJY589834:WJY589838 WTU589834:WTU589838 HI655370:HI655374 RE655370:RE655374 ABA655370:ABA655374 AKW655370:AKW655374 AUS655370:AUS655374 BEO655370:BEO655374 BOK655370:BOK655374 BYG655370:BYG655374 CIC655370:CIC655374 CRY655370:CRY655374 DBU655370:DBU655374 DLQ655370:DLQ655374 DVM655370:DVM655374 EFI655370:EFI655374 EPE655370:EPE655374 EZA655370:EZA655374 FIW655370:FIW655374 FSS655370:FSS655374 GCO655370:GCO655374 GMK655370:GMK655374 GWG655370:GWG655374 HGC655370:HGC655374 HPY655370:HPY655374 HZU655370:HZU655374 IJQ655370:IJQ655374 ITM655370:ITM655374 JDI655370:JDI655374 JNE655370:JNE655374 JXA655370:JXA655374 KGW655370:KGW655374 KQS655370:KQS655374 LAO655370:LAO655374 LKK655370:LKK655374 LUG655370:LUG655374 MEC655370:MEC655374 MNY655370:MNY655374 MXU655370:MXU655374 NHQ655370:NHQ655374 NRM655370:NRM655374 OBI655370:OBI655374 OLE655370:OLE655374 OVA655370:OVA655374 PEW655370:PEW655374 POS655370:POS655374 PYO655370:PYO655374 QIK655370:QIK655374 QSG655370:QSG655374 RCC655370:RCC655374 RLY655370:RLY655374 RVU655370:RVU655374 SFQ655370:SFQ655374 SPM655370:SPM655374 SZI655370:SZI655374 TJE655370:TJE655374 TTA655370:TTA655374 UCW655370:UCW655374 UMS655370:UMS655374 UWO655370:UWO655374 VGK655370:VGK655374 VQG655370:VQG655374 WAC655370:WAC655374 WJY655370:WJY655374 WTU655370:WTU655374 HI720906:HI720910 RE720906:RE720910 ABA720906:ABA720910 AKW720906:AKW720910 AUS720906:AUS720910 BEO720906:BEO720910 BOK720906:BOK720910 BYG720906:BYG720910 CIC720906:CIC720910 CRY720906:CRY720910 DBU720906:DBU720910 DLQ720906:DLQ720910 DVM720906:DVM720910 EFI720906:EFI720910 EPE720906:EPE720910 EZA720906:EZA720910 FIW720906:FIW720910 FSS720906:FSS720910 GCO720906:GCO720910 GMK720906:GMK720910 GWG720906:GWG720910 HGC720906:HGC720910 HPY720906:HPY720910 HZU720906:HZU720910 IJQ720906:IJQ720910 ITM720906:ITM720910 JDI720906:JDI720910 JNE720906:JNE720910 JXA720906:JXA720910 KGW720906:KGW720910 KQS720906:KQS720910 LAO720906:LAO720910 LKK720906:LKK720910 LUG720906:LUG720910 MEC720906:MEC720910 MNY720906:MNY720910 MXU720906:MXU720910 NHQ720906:NHQ720910 NRM720906:NRM720910 OBI720906:OBI720910 OLE720906:OLE720910 OVA720906:OVA720910 PEW720906:PEW720910 POS720906:POS720910 PYO720906:PYO720910 QIK720906:QIK720910 QSG720906:QSG720910 RCC720906:RCC720910 RLY720906:RLY720910 RVU720906:RVU720910 SFQ720906:SFQ720910 SPM720906:SPM720910 SZI720906:SZI720910 TJE720906:TJE720910 TTA720906:TTA720910 UCW720906:UCW720910 UMS720906:UMS720910 UWO720906:UWO720910 VGK720906:VGK720910 VQG720906:VQG720910 WAC720906:WAC720910 WJY720906:WJY720910 WTU720906:WTU720910 HI786442:HI786446 RE786442:RE786446 ABA786442:ABA786446 AKW786442:AKW786446 AUS786442:AUS786446 BEO786442:BEO786446 BOK786442:BOK786446 BYG786442:BYG786446 CIC786442:CIC786446 CRY786442:CRY786446 DBU786442:DBU786446 DLQ786442:DLQ786446 DVM786442:DVM786446 EFI786442:EFI786446 EPE786442:EPE786446 EZA786442:EZA786446 FIW786442:FIW786446 FSS786442:FSS786446 GCO786442:GCO786446 GMK786442:GMK786446 GWG786442:GWG786446 HGC786442:HGC786446 HPY786442:HPY786446 HZU786442:HZU786446 IJQ786442:IJQ786446 ITM786442:ITM786446 JDI786442:JDI786446 JNE786442:JNE786446 JXA786442:JXA786446 KGW786442:KGW786446 KQS786442:KQS786446 LAO786442:LAO786446 LKK786442:LKK786446 LUG786442:LUG786446 MEC786442:MEC786446 MNY786442:MNY786446 MXU786442:MXU786446 NHQ786442:NHQ786446 NRM786442:NRM786446 OBI786442:OBI786446 OLE786442:OLE786446 OVA786442:OVA786446 PEW786442:PEW786446 POS786442:POS786446 PYO786442:PYO786446 QIK786442:QIK786446 QSG786442:QSG786446 RCC786442:RCC786446 RLY786442:RLY786446 RVU786442:RVU786446 SFQ786442:SFQ786446 SPM786442:SPM786446 SZI786442:SZI786446 TJE786442:TJE786446 TTA786442:TTA786446 UCW786442:UCW786446 UMS786442:UMS786446 UWO786442:UWO786446 VGK786442:VGK786446 VQG786442:VQG786446 WAC786442:WAC786446 WJY786442:WJY786446 WTU786442:WTU786446 HI851978:HI851982 RE851978:RE851982 ABA851978:ABA851982 AKW851978:AKW851982 AUS851978:AUS851982 BEO851978:BEO851982 BOK851978:BOK851982 BYG851978:BYG851982 CIC851978:CIC851982 CRY851978:CRY851982 DBU851978:DBU851982 DLQ851978:DLQ851982 DVM851978:DVM851982 EFI851978:EFI851982 EPE851978:EPE851982 EZA851978:EZA851982 FIW851978:FIW851982 FSS851978:FSS851982 GCO851978:GCO851982 GMK851978:GMK851982 GWG851978:GWG851982 HGC851978:HGC851982 HPY851978:HPY851982 HZU851978:HZU851982 IJQ851978:IJQ851982 ITM851978:ITM851982 JDI851978:JDI851982 JNE851978:JNE851982 JXA851978:JXA851982 KGW851978:KGW851982 KQS851978:KQS851982 LAO851978:LAO851982 LKK851978:LKK851982 LUG851978:LUG851982 MEC851978:MEC851982 MNY851978:MNY851982 MXU851978:MXU851982 NHQ851978:NHQ851982 NRM851978:NRM851982 OBI851978:OBI851982 OLE851978:OLE851982 OVA851978:OVA851982 PEW851978:PEW851982 POS851978:POS851982 PYO851978:PYO851982 QIK851978:QIK851982 QSG851978:QSG851982 RCC851978:RCC851982 RLY851978:RLY851982 RVU851978:RVU851982 SFQ851978:SFQ851982 SPM851978:SPM851982 SZI851978:SZI851982 TJE851978:TJE851982 TTA851978:TTA851982 UCW851978:UCW851982 UMS851978:UMS851982 UWO851978:UWO851982 VGK851978:VGK851982 VQG851978:VQG851982 WAC851978:WAC851982 WJY851978:WJY851982 WTU851978:WTU851982 HI917514:HI917518 RE917514:RE917518 ABA917514:ABA917518 AKW917514:AKW917518 AUS917514:AUS917518 BEO917514:BEO917518 BOK917514:BOK917518 BYG917514:BYG917518 CIC917514:CIC917518 CRY917514:CRY917518 DBU917514:DBU917518 DLQ917514:DLQ917518 DVM917514:DVM917518 EFI917514:EFI917518 EPE917514:EPE917518 EZA917514:EZA917518 FIW917514:FIW917518 FSS917514:FSS917518 GCO917514:GCO917518 GMK917514:GMK917518 GWG917514:GWG917518 HGC917514:HGC917518 HPY917514:HPY917518 HZU917514:HZU917518 IJQ917514:IJQ917518 ITM917514:ITM917518 JDI917514:JDI917518 JNE917514:JNE917518 JXA917514:JXA917518 KGW917514:KGW917518 KQS917514:KQS917518 LAO917514:LAO917518 LKK917514:LKK917518 LUG917514:LUG917518 MEC917514:MEC917518 MNY917514:MNY917518 MXU917514:MXU917518 NHQ917514:NHQ917518 NRM917514:NRM917518 OBI917514:OBI917518 OLE917514:OLE917518 OVA917514:OVA917518 PEW917514:PEW917518 POS917514:POS917518 PYO917514:PYO917518 QIK917514:QIK917518 QSG917514:QSG917518 RCC917514:RCC917518 RLY917514:RLY917518 RVU917514:RVU917518 SFQ917514:SFQ917518 SPM917514:SPM917518 SZI917514:SZI917518 TJE917514:TJE917518 TTA917514:TTA917518 UCW917514:UCW917518 UMS917514:UMS917518 UWO917514:UWO917518 VGK917514:VGK917518 VQG917514:VQG917518 WAC917514:WAC917518 WJY917514:WJY917518 WTU917514:WTU917518 HI983050:HI983054 RE983050:RE983054 ABA983050:ABA983054 AKW983050:AKW983054 AUS983050:AUS983054 BEO983050:BEO983054 BOK983050:BOK983054 BYG983050:BYG983054 CIC983050:CIC983054 CRY983050:CRY983054 DBU983050:DBU983054 DLQ983050:DLQ983054 DVM983050:DVM983054 EFI983050:EFI983054 EPE983050:EPE983054 EZA983050:EZA983054 FIW983050:FIW983054 FSS983050:FSS983054 GCO983050:GCO983054 GMK983050:GMK983054 GWG983050:GWG983054 HGC983050:HGC983054 HPY983050:HPY983054 HZU983050:HZU983054 IJQ983050:IJQ983054 ITM983050:ITM983054 JDI983050:JDI983054 JNE983050:JNE983054 JXA983050:JXA983054 KGW983050:KGW983054 KQS983050:KQS983054 LAO983050:LAO983054 LKK983050:LKK983054 LUG983050:LUG983054 MEC983050:MEC983054 MNY983050:MNY983054 MXU983050:MXU983054 NHQ983050:NHQ983054 NRM983050:NRM983054 OBI983050:OBI983054 OLE983050:OLE983054 OVA983050:OVA983054 PEW983050:PEW983054 POS983050:POS983054 PYO983050:PYO983054 QIK983050:QIK983054 QSG983050:QSG983054 RCC983050:RCC983054 RLY983050:RLY983054 RVU983050:RVU983054 SFQ983050:SFQ983054 SPM983050:SPM983054 SZI983050:SZI983054 TJE983050:TJE983054 TTA983050:TTA983054 UCW983050:UCW983054 UMS983050:UMS983054 UWO983050:UWO983054 VGK983050:VGK983054 VQG983050:VQG983054 WAC983050:WAC983054 WJY983050:WJY983054 WTU983050:WTU983054 WTU4:WTU12 WJY4:WJY12 WAC4:WAC12 VQG4:VQG12 VGK4:VGK12 UWO4:UWO12 UMS4:UMS12 UCW4:UCW12 TTA4:TTA12 TJE4:TJE12 SZI4:SZI12 SPM4:SPM12 SFQ4:SFQ12 RVU4:RVU12 RLY4:RLY12 RCC4:RCC12 QSG4:QSG12 QIK4:QIK12 PYO4:PYO12 POS4:POS12 PEW4:PEW12 OVA4:OVA12 OLE4:OLE12 OBI4:OBI12 NRM4:NRM12 NHQ4:NHQ12 MXU4:MXU12 MNY4:MNY12 MEC4:MEC12 LUG4:LUG12 LKK4:LKK12 LAO4:LAO12 KQS4:KQS12 KGW4:KGW12 JXA4:JXA12 JNE4:JNE12 JDI4:JDI12 ITM4:ITM12 IJQ4:IJQ12 HZU4:HZU12 HPY4:HPY12 HGC4:HGC12 GWG4:GWG12 GMK4:GMK12 GCO4:GCO12 FSS4:FSS12 FIW4:FIW12 EZA4:EZA12 EPE4:EPE12 EFI4:EFI12 DVM4:DVM12 DLQ4:DLQ12 DBU4:DBU12 CRY4:CRY12 CIC4:CIC12 BYG4:BYG12 BOK4:BOK12 BEO4:BEO12 AUS4:AUS12 AKW4:AKW12 ABA4:ABA12 RE4:RE12 HI4:HI12" xr:uid="{E48357F2-E560-485B-8B26-935BEA103E27}">
      <formula1>"可,不可"</formula1>
    </dataValidation>
    <dataValidation type="list" allowBlank="1" showInputMessage="1" showErrorMessage="1" sqref="PP18 ZL18 AJH18 ATD18 BCZ18 BMV18 BWR18 CGN18 CQJ18 DAF18 DKB18 DTX18 EDT18 ENP18 EXL18 FHH18 FRD18 GAZ18 GKV18 GUR18 HEN18 HOJ18 HYF18 IIB18 IRX18 JBT18 JLP18 JVL18 KFH18 KPD18 KYZ18 LIV18 LSR18 MCN18 MMJ18 MWF18 NGB18 NPX18 NZT18 OJP18 OTL18 PDH18 PND18 PWZ18 QGV18 QQR18 RAN18 RKJ18 RUF18 SEB18 SNX18 SXT18 THP18 TRL18 UBH18 ULD18 UUZ18 VEV18 VOR18 VYN18 WIJ18 WSF18 FW18 PS18 ZO18 AJK18 ATG18 BDC18 BMY18 BWU18 CGQ18 CQM18 DAI18 DKE18 DUA18 EDW18 ENS18 EXO18 FHK18 FRG18 GBC18 GKY18 GUU18 HEQ18 HOM18 HYI18 IIE18 ISA18 JBW18 JLS18 JVO18 KFK18 KPG18 KZC18 LIY18 LSU18 MCQ18 MMM18 MWI18 NGE18 NQA18 NZW18 OJS18 OTO18 PDK18 PNG18 PXC18 QGY18 QQU18 RAQ18 RKM18 RUI18 SEE18 SOA18 SXW18 THS18 TRO18 UBK18 ULG18 UVC18 VEY18 VOU18 VYQ18 WIM18 WSI18 FT18" xr:uid="{F84BE444-DB25-4881-A510-B556A04FEA9B}">
      <formula1>IF($L18="男",#REF!,#REF!)</formula1>
    </dataValidation>
    <dataValidation imeMode="halfKatakana" allowBlank="1" showInputMessage="1" showErrorMessage="1" sqref="F18:G167" xr:uid="{3E75230A-0A98-44E5-B2DA-1173A001810D}"/>
  </dataValidations>
  <printOptions horizontalCentered="1"/>
  <pageMargins left="0.19685039370078741" right="0.19685039370078741" top="0.39370078740157483" bottom="0.19685039370078741" header="0.31496062992125984" footer="0.31496062992125984"/>
  <pageSetup paperSize="9" scale="62" orientation="portrait" horizontalDpi="360" verticalDpi="360" r:id="rId1"/>
  <rowBreaks count="2" manualBreakCount="2">
    <brk id="67" max="18" man="1"/>
    <brk id="117" max="18"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F533679-B60D-4ECF-A8D6-866E579B2B8C}">
          <x14:formula1>
            <xm:f>入力規則!$C$2:$C$4</xm:f>
          </x14:formula1>
          <xm:sqref>H18:H167</xm:sqref>
        </x14:dataValidation>
        <x14:dataValidation type="list" allowBlank="1" showInputMessage="1" showErrorMessage="1" xr:uid="{5D2FCBB0-D7B9-4DBC-81C0-BDBF7C484050}">
          <x14:formula1>
            <xm:f>入力規則!$G$2:$G$10</xm:f>
          </x14:formula1>
          <xm:sqref>G7:I7</xm:sqref>
        </x14:dataValidation>
        <x14:dataValidation type="list" allowBlank="1" showInputMessage="1" showErrorMessage="1" xr:uid="{2557AF59-E3A2-49AC-80F6-95A4BFBE9D77}">
          <x14:formula1>
            <xm:f>入力規則!$D$2:$D$18</xm:f>
          </x14:formula1>
          <xm:sqref>I18:I167</xm:sqref>
        </x14:dataValidation>
        <x14:dataValidation type="list" allowBlank="1" showInputMessage="1" showErrorMessage="1" xr:uid="{6E5D67A2-5022-4802-BA71-3EDE8ED4EA27}">
          <x14:formula1>
            <xm:f>入力規則!$B$2:$B$11</xm:f>
          </x14:formula1>
          <xm:sqref>J18:J167</xm:sqref>
        </x14:dataValidation>
        <x14:dataValidation type="list" allowBlank="1" showInputMessage="1" showErrorMessage="1" xr:uid="{AD8B7F9B-DDFA-4959-AC43-650159E4E416}">
          <x14:formula1>
            <xm:f>入力規則!$B$16:$B$18</xm:f>
          </x14:formula1>
          <xm:sqref>L18:L167</xm:sqref>
        </x14:dataValidation>
        <x14:dataValidation type="list" allowBlank="1" showInputMessage="1" showErrorMessage="1" xr:uid="{1AD766C5-4054-49AB-BED8-5A1FAA8CCFE7}">
          <x14:formula1>
            <xm:f>入力規則!$F$2:$F$20</xm:f>
          </x14:formula1>
          <xm:sqref>N18:N167</xm:sqref>
        </x14:dataValidation>
        <x14:dataValidation type="list" allowBlank="1" showInputMessage="1" showErrorMessage="1" xr:uid="{D2930D5F-DEF6-4CF4-8D75-20927DB67B24}">
          <x14:formula1>
            <xm:f>入力規則!$E$2:$E$9</xm:f>
          </x14:formula1>
          <xm:sqref>F1:J1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508A5-2564-492F-954B-4C49771CD3DF}">
  <dimension ref="A1:J25"/>
  <sheetViews>
    <sheetView workbookViewId="0">
      <selection activeCell="E4" sqref="E4"/>
    </sheetView>
  </sheetViews>
  <sheetFormatPr defaultRowHeight="12" x14ac:dyDescent="0.15"/>
  <cols>
    <col min="1" max="1" width="9" style="8"/>
    <col min="2" max="2" width="21.125" style="10" customWidth="1"/>
    <col min="3" max="4" width="9" style="8"/>
    <col min="5" max="5" width="9" style="10" customWidth="1"/>
    <col min="6" max="6" width="9" style="8"/>
    <col min="7" max="16384" width="9" style="10"/>
  </cols>
  <sheetData>
    <row r="1" spans="1:10" x14ac:dyDescent="0.15">
      <c r="A1" s="8">
        <v>2025</v>
      </c>
      <c r="B1" s="5" t="s">
        <v>37</v>
      </c>
      <c r="C1" s="3" t="s">
        <v>52</v>
      </c>
      <c r="D1" s="3" t="s">
        <v>53</v>
      </c>
      <c r="E1" s="10" t="s">
        <v>54</v>
      </c>
      <c r="F1" s="8" t="s">
        <v>55</v>
      </c>
      <c r="G1" s="1" t="s">
        <v>26</v>
      </c>
      <c r="H1" s="1"/>
      <c r="I1" s="1"/>
      <c r="J1" s="1"/>
    </row>
    <row r="2" spans="1:10" x14ac:dyDescent="0.15">
      <c r="B2" s="5"/>
      <c r="C2" s="3"/>
      <c r="D2" s="3"/>
      <c r="G2" s="1"/>
      <c r="H2" s="1"/>
      <c r="I2" s="1"/>
      <c r="J2" s="1"/>
    </row>
    <row r="3" spans="1:10" x14ac:dyDescent="0.15">
      <c r="A3" s="10"/>
      <c r="B3" s="2" t="s">
        <v>46</v>
      </c>
      <c r="C3" s="11" t="s">
        <v>13</v>
      </c>
      <c r="D3" s="3" t="s">
        <v>28</v>
      </c>
      <c r="E3" s="10" t="s">
        <v>95</v>
      </c>
      <c r="F3" s="8" t="s">
        <v>16</v>
      </c>
      <c r="G3" s="6">
        <v>500</v>
      </c>
      <c r="H3" s="1"/>
      <c r="I3" s="1"/>
      <c r="J3" s="1"/>
    </row>
    <row r="4" spans="1:10" x14ac:dyDescent="0.15">
      <c r="B4" s="2" t="s">
        <v>47</v>
      </c>
      <c r="C4" s="11" t="s">
        <v>14</v>
      </c>
      <c r="D4" s="3" t="s">
        <v>29</v>
      </c>
      <c r="E4" s="10" t="s">
        <v>15</v>
      </c>
      <c r="F4" s="8" t="s">
        <v>17</v>
      </c>
      <c r="G4" s="7">
        <v>800</v>
      </c>
      <c r="H4" s="1"/>
      <c r="I4" s="1"/>
      <c r="J4" s="1"/>
    </row>
    <row r="5" spans="1:10" x14ac:dyDescent="0.15">
      <c r="B5" s="2" t="s">
        <v>48</v>
      </c>
      <c r="C5" s="11"/>
      <c r="D5" s="3" t="s">
        <v>30</v>
      </c>
      <c r="F5" s="8" t="s">
        <v>18</v>
      </c>
      <c r="G5" s="9">
        <v>1000</v>
      </c>
    </row>
    <row r="6" spans="1:10" x14ac:dyDescent="0.15">
      <c r="B6" s="2" t="s">
        <v>49</v>
      </c>
      <c r="C6" s="11"/>
      <c r="D6" s="3" t="s">
        <v>43</v>
      </c>
      <c r="F6" s="8" t="s">
        <v>19</v>
      </c>
      <c r="G6" s="9">
        <v>2000</v>
      </c>
    </row>
    <row r="7" spans="1:10" x14ac:dyDescent="0.15">
      <c r="B7" s="2" t="s">
        <v>50</v>
      </c>
      <c r="C7" s="11"/>
      <c r="D7" s="3" t="s">
        <v>44</v>
      </c>
      <c r="F7" s="8" t="s">
        <v>20</v>
      </c>
    </row>
    <row r="8" spans="1:10" x14ac:dyDescent="0.15">
      <c r="B8" s="2" t="s">
        <v>51</v>
      </c>
      <c r="C8" s="11"/>
      <c r="D8" s="3" t="s">
        <v>45</v>
      </c>
      <c r="F8" s="8" t="s">
        <v>21</v>
      </c>
    </row>
    <row r="9" spans="1:10" x14ac:dyDescent="0.15">
      <c r="B9" s="10" t="s">
        <v>56</v>
      </c>
      <c r="C9" s="11"/>
      <c r="D9" s="3" t="s">
        <v>59</v>
      </c>
    </row>
    <row r="10" spans="1:10" x14ac:dyDescent="0.15">
      <c r="B10" s="10" t="s">
        <v>57</v>
      </c>
      <c r="C10" s="11"/>
      <c r="D10" s="3"/>
    </row>
    <row r="11" spans="1:10" x14ac:dyDescent="0.15">
      <c r="B11" s="10" t="s">
        <v>58</v>
      </c>
      <c r="C11" s="11"/>
      <c r="D11" s="3"/>
    </row>
    <row r="12" spans="1:10" ht="12.75" x14ac:dyDescent="0.15">
      <c r="B12" s="2" t="s">
        <v>71</v>
      </c>
      <c r="C12" s="4"/>
      <c r="D12" s="3"/>
    </row>
    <row r="13" spans="1:10" x14ac:dyDescent="0.15">
      <c r="B13" s="2" t="s">
        <v>72</v>
      </c>
      <c r="C13" s="11"/>
      <c r="D13" s="3"/>
    </row>
    <row r="14" spans="1:10" ht="12.75" x14ac:dyDescent="0.15">
      <c r="B14" s="2"/>
      <c r="C14" s="4"/>
    </row>
    <row r="15" spans="1:10" x14ac:dyDescent="0.15">
      <c r="D15" s="3"/>
    </row>
    <row r="16" spans="1:10" x14ac:dyDescent="0.15">
      <c r="D16" s="3"/>
    </row>
    <row r="17" spans="2:7" x14ac:dyDescent="0.15">
      <c r="B17" s="2" t="s">
        <v>71</v>
      </c>
      <c r="D17" s="3"/>
    </row>
    <row r="18" spans="2:7" x14ac:dyDescent="0.15">
      <c r="B18" s="2" t="s">
        <v>72</v>
      </c>
      <c r="D18" s="3"/>
    </row>
    <row r="23" spans="2:7" x14ac:dyDescent="0.15">
      <c r="D23" s="6"/>
      <c r="E23" s="1"/>
      <c r="F23" s="1"/>
      <c r="G23" s="1"/>
    </row>
    <row r="24" spans="2:7" x14ac:dyDescent="0.15">
      <c r="E24" s="1"/>
      <c r="F24" s="1"/>
      <c r="G24" s="1"/>
    </row>
    <row r="25" spans="2:7" x14ac:dyDescent="0.15">
      <c r="E25" s="1"/>
      <c r="F25" s="1"/>
      <c r="G25" s="1"/>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入力規則</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kawai</dc:creator>
  <cp:lastModifiedBy>勝利 岩井</cp:lastModifiedBy>
  <cp:lastPrinted>2024-10-25T03:01:38Z</cp:lastPrinted>
  <dcterms:created xsi:type="dcterms:W3CDTF">2013-07-08T03:46:58Z</dcterms:created>
  <dcterms:modified xsi:type="dcterms:W3CDTF">2025-04-01T06:28:58Z</dcterms:modified>
</cp:coreProperties>
</file>